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RV-ES01-FS61\Users\Users\Управление МТО\Дудырева Елена\ПЕРЕДАЧА ОТ ИРИНЫ\Бюджет 2026\Клининг\ТЗ по клинингу на 2026\"/>
    </mc:Choice>
  </mc:AlternateContent>
  <bookViews>
    <workbookView xWindow="0" yWindow="0" windowWidth="19650" windowHeight="5895"/>
  </bookViews>
  <sheets>
    <sheet name="Приложение № 1.1" sheetId="9" r:id="rId1"/>
    <sheet name="покос травы" sheetId="11" state="hidden" r:id="rId2"/>
    <sheet name="Лист1" sheetId="10" state="hidden" r:id="rId3"/>
  </sheets>
  <definedNames>
    <definedName name="_xlnm._FilterDatabase" localSheetId="1" hidden="1">'покос травы'!$D$1:$D$24</definedName>
    <definedName name="_xlnm._FilterDatabase" localSheetId="0" hidden="1">'Приложение № 1.1'!$D$1:$D$207</definedName>
    <definedName name="_xlnm.Print_Titles" localSheetId="1">'покос травы'!$7:$8</definedName>
    <definedName name="_xlnm.Print_Titles" localSheetId="0">'Приложение № 1.1'!$6:$7</definedName>
    <definedName name="_xlnm.Print_Area" localSheetId="0">'Приложение № 1.1'!$A$1:$R$207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5" i="9" l="1"/>
  <c r="E195" i="9" s="1"/>
  <c r="G192" i="9" l="1"/>
  <c r="E192" i="9"/>
  <c r="G8" i="9" l="1"/>
  <c r="Q90" i="9" l="1"/>
  <c r="O145" i="9" l="1"/>
  <c r="J105" i="9"/>
  <c r="G53" i="9"/>
  <c r="G193" i="9" s="1"/>
  <c r="E95" i="9" l="1"/>
  <c r="E22" i="9" l="1"/>
  <c r="E21" i="9"/>
  <c r="E20" i="9"/>
  <c r="E14" i="9"/>
  <c r="E13" i="9"/>
  <c r="E12" i="9"/>
  <c r="E10" i="9"/>
  <c r="E9" i="9"/>
  <c r="E8" i="9"/>
  <c r="F194" i="9" l="1"/>
  <c r="F193" i="9"/>
  <c r="F192" i="9"/>
  <c r="G194" i="9"/>
  <c r="H194" i="9"/>
  <c r="I194" i="9"/>
  <c r="J194" i="9"/>
  <c r="K194" i="9"/>
  <c r="L194" i="9"/>
  <c r="M194" i="9"/>
  <c r="N194" i="9"/>
  <c r="O194" i="9"/>
  <c r="P194" i="9"/>
  <c r="Q194" i="9"/>
  <c r="R194" i="9"/>
  <c r="I192" i="9"/>
  <c r="K192" i="9"/>
  <c r="M192" i="9"/>
  <c r="N192" i="9"/>
  <c r="P192" i="9"/>
  <c r="Q192" i="9"/>
  <c r="R192" i="9"/>
  <c r="H193" i="9"/>
  <c r="I193" i="9"/>
  <c r="J193" i="9"/>
  <c r="K193" i="9"/>
  <c r="L193" i="9"/>
  <c r="M193" i="9"/>
  <c r="N193" i="9"/>
  <c r="O193" i="9"/>
  <c r="P193" i="9"/>
  <c r="Q193" i="9"/>
  <c r="R193" i="9"/>
  <c r="E194" i="9" l="1"/>
  <c r="E193" i="9"/>
  <c r="L192" i="9"/>
  <c r="O192" i="9"/>
  <c r="J192" i="9"/>
  <c r="H192" i="9"/>
  <c r="E168" i="9"/>
  <c r="E169" i="9"/>
  <c r="E170" i="9"/>
  <c r="E98" i="9"/>
  <c r="E99" i="9"/>
  <c r="E96" i="9"/>
  <c r="E97" i="9"/>
  <c r="E42" i="9"/>
  <c r="E43" i="9"/>
  <c r="E40" i="9"/>
  <c r="E41" i="9"/>
  <c r="E37" i="9" l="1"/>
  <c r="E33" i="9"/>
  <c r="E17" i="9"/>
  <c r="E25" i="9"/>
  <c r="E39" i="9"/>
  <c r="E35" i="9"/>
  <c r="E19" i="9"/>
  <c r="E191" i="9" l="1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2" i="9"/>
  <c r="E131" i="9"/>
  <c r="E130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4" i="9"/>
  <c r="E113" i="9"/>
  <c r="E112" i="9"/>
  <c r="E111" i="9"/>
  <c r="E110" i="9"/>
  <c r="E109" i="9"/>
  <c r="E108" i="9"/>
  <c r="E107" i="9"/>
  <c r="E106" i="9"/>
  <c r="E104" i="9"/>
  <c r="E103" i="9"/>
  <c r="E102" i="9"/>
  <c r="E101" i="9"/>
  <c r="E100" i="9"/>
  <c r="E94" i="9"/>
  <c r="E93" i="9"/>
  <c r="E92" i="9"/>
  <c r="E91" i="9"/>
  <c r="E90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38" i="9"/>
  <c r="E36" i="9"/>
  <c r="E34" i="9"/>
  <c r="E32" i="9"/>
  <c r="E31" i="9"/>
  <c r="E30" i="9"/>
  <c r="E29" i="9"/>
  <c r="E28" i="9"/>
  <c r="E27" i="9"/>
  <c r="E26" i="9"/>
  <c r="E24" i="9"/>
  <c r="E23" i="9"/>
  <c r="E18" i="9"/>
  <c r="E16" i="9"/>
  <c r="E15" i="9"/>
  <c r="E11" i="9"/>
  <c r="E89" i="9" l="1"/>
  <c r="E133" i="9"/>
  <c r="E129" i="9"/>
  <c r="E105" i="9"/>
</calcChain>
</file>

<file path=xl/sharedStrings.xml><?xml version="1.0" encoding="utf-8"?>
<sst xmlns="http://schemas.openxmlformats.org/spreadsheetml/2006/main" count="640" uniqueCount="144">
  <si>
    <t>№ п/п</t>
  </si>
  <si>
    <t>Адрес объекта</t>
  </si>
  <si>
    <t>Прилегающая территория</t>
  </si>
  <si>
    <t>Кабинеты руководителей, приемные</t>
  </si>
  <si>
    <t>Переговорные комнаты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</si>
  <si>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</si>
  <si>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</si>
  <si>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</si>
  <si>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</si>
  <si>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</si>
  <si>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</si>
  <si>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</si>
  <si>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</si>
  <si>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</si>
  <si>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</si>
  <si>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Программа I</t>
  </si>
  <si>
    <t>Программа II</t>
  </si>
  <si>
    <t>Программа III</t>
  </si>
  <si>
    <t>г. Киров, ул. Воровского, 135</t>
  </si>
  <si>
    <t>г. Киров, ул. Молодой Гвардии, 48</t>
  </si>
  <si>
    <t>г. Киров, ул. Дерендяева, 80, корпус 2</t>
  </si>
  <si>
    <t xml:space="preserve">г. Киров, ул. Преображенская, 90 </t>
  </si>
  <si>
    <t>г. Яранск, ул.Труда,27</t>
  </si>
  <si>
    <t xml:space="preserve">п. Тужа, ул. Горького, 16
</t>
  </si>
  <si>
    <t>п. Кикнур, ул. Советская, 40</t>
  </si>
  <si>
    <t>п. Санчурск, ул. Ленина, 33</t>
  </si>
  <si>
    <t>п. Пижанка, ул. Колхозная, 47</t>
  </si>
  <si>
    <t>г. Советск, ул. Ленина, 108</t>
  </si>
  <si>
    <t>п.Верхишижемье, ул. Весеняя, 8</t>
  </si>
  <si>
    <t>п. Оричи, ул. Юбилейная, 14</t>
  </si>
  <si>
    <t>г. Кирс, ул. Кирова, д.14</t>
  </si>
  <si>
    <t>г. Омутнинск, ул. Воровского, д.13</t>
  </si>
  <si>
    <t>пгт.Уни, ул.Труда, д.54</t>
  </si>
  <si>
    <t>пгт. Фаленки, ул. Коммуны, д.33</t>
  </si>
  <si>
    <t>пгт. Богородское, ул.Советская, д.5</t>
  </si>
  <si>
    <t>пгт. Кумёны, пер. Заводской, д.13</t>
  </si>
  <si>
    <t>п.Суна, ул. Октябрьская, д.28</t>
  </si>
  <si>
    <t>г.Зуевка, ул. Исполкомовская, д.88 а</t>
  </si>
  <si>
    <t>г. Кирово-Чепецк, ул.Ленина, д.28</t>
  </si>
  <si>
    <t>г. Котельнич, ул. Шмидта, д.14</t>
  </si>
  <si>
    <t>г.Нолинск, ул.Поперечно-Бульварная, д. 41-а</t>
  </si>
  <si>
    <t>г.Белая Холуница, ул.Юбилейная, д.41</t>
  </si>
  <si>
    <t>пгт.Юрья, ул.Ленина, д.23</t>
  </si>
  <si>
    <t>п.Нагорск, ул.Полевая, д.33</t>
  </si>
  <si>
    <t>пгт.Подосиновец, ул.Свободы, д.50 (действующий ОПиОК)</t>
  </si>
  <si>
    <t xml:space="preserve">пгт.Подосиновец (возможно вместо адреса   действующего ОПиОКа) </t>
  </si>
  <si>
    <t xml:space="preserve">пгт. Нема, ул.Советская, д.61 </t>
  </si>
  <si>
    <t>пгт.Пинюг, ул. Индустриальная, д.36</t>
  </si>
  <si>
    <t>г.Луза, пл. Труда, д.1 (действующий ОПиОК)</t>
  </si>
  <si>
    <t>г.Мураши, ул.Пугачева, д.5</t>
  </si>
  <si>
    <t xml:space="preserve">г.Луза, ул.Ленина, д.35 (возможно вместо адреса   действующего ОПиОКа) </t>
  </si>
  <si>
    <t>г.Уржум, ул.Елкина, д.83</t>
  </si>
  <si>
    <t>г.Малмыж, ул. Энергетиков, д. 16</t>
  </si>
  <si>
    <t>п.Кильмезь ул.Кооперативная, д.9</t>
  </si>
  <si>
    <t xml:space="preserve"> г.Слободской, ул.Трактовая, д.103</t>
  </si>
  <si>
    <t>п. Афанасьево, ул.Спортивная, 5</t>
  </si>
  <si>
    <t>г.Вятские Поляны, ул.Ленина, 116</t>
  </si>
  <si>
    <t>Итого</t>
  </si>
  <si>
    <t>г. Сосновка, ул. Трудовые резервы, д. 2</t>
  </si>
  <si>
    <t>Офисные помещения</t>
  </si>
  <si>
    <t xml:space="preserve">Тариф, руб./кв.м. в мес., 
с НДС
</t>
  </si>
  <si>
    <t xml:space="preserve">Сумма в месяц, руб., 
с НДС
</t>
  </si>
  <si>
    <t>Наименование подразделения</t>
  </si>
  <si>
    <t>Центральный офис</t>
  </si>
  <si>
    <t>Центральное отделение</t>
  </si>
  <si>
    <t>Яранское отделение</t>
  </si>
  <si>
    <t>Омутнинское отделение</t>
  </si>
  <si>
    <t>Кирово-Чепецкое отделение</t>
  </si>
  <si>
    <t>Слободское отделение</t>
  </si>
  <si>
    <t>Уржумское отделение</t>
  </si>
  <si>
    <t>к договору  № _________________/______________</t>
  </si>
  <si>
    <t xml:space="preserve">г.Луза, ул.Ленина, д.35 </t>
  </si>
  <si>
    <t>***</t>
  </si>
  <si>
    <t>на объектах шестидневная рабочая неделя, по субботним дням  клининговые услуги оказываются по входным группам и зонам обслуживания клиентов</t>
  </si>
  <si>
    <t xml:space="preserve"> Площади убираемых помещений и прилегающих территорий, объёмы услуг</t>
  </si>
  <si>
    <t xml:space="preserve">Приложение № 1.1. к Заданию </t>
  </si>
  <si>
    <t>****</t>
  </si>
  <si>
    <t>Генеральная уборка помещений проводится после окончания ремонтных работ/один раз в год и выполняется по заявке Заказчика (Актируется отдельным Актом сдачи-приемки оказанных услуг).</t>
  </si>
  <si>
    <r>
      <t>Генеральная уборка</t>
    </r>
    <r>
      <rPr>
        <sz val="8"/>
        <color rgb="FFFF0000"/>
        <rFont val="Tahoma"/>
        <family val="2"/>
        <charset val="204"/>
      </rPr>
      <t>****</t>
    </r>
  </si>
  <si>
    <t>*</t>
  </si>
  <si>
    <t>от «____» ________________20__ г.</t>
  </si>
  <si>
    <t xml:space="preserve">Центральное отделение </t>
  </si>
  <si>
    <t>Западное отделение</t>
  </si>
  <si>
    <t>Восточное отделение</t>
  </si>
  <si>
    <t>Северное отделение</t>
  </si>
  <si>
    <t>Кировский филиал</t>
  </si>
  <si>
    <t>Помещения после ремонтов</t>
  </si>
  <si>
    <r>
      <rPr>
        <sz val="8"/>
        <color rgb="FFFF0000"/>
        <rFont val="Tahoma"/>
        <family val="2"/>
        <charset val="204"/>
      </rPr>
      <t>**</t>
    </r>
    <r>
      <rPr>
        <sz val="8"/>
        <color theme="1"/>
        <rFont val="Tahoma"/>
        <family val="2"/>
        <charset val="204"/>
      </rPr>
      <t xml:space="preserve"> </t>
    </r>
  </si>
  <si>
    <t>*****</t>
  </si>
  <si>
    <t>Адрес объекта может измениться, но в пределах данного населенного пункта</t>
  </si>
  <si>
    <t>г. Киров, ул. Молодой Гвардии, д.48</t>
  </si>
  <si>
    <t>г. Яранск, ул.Труда, д.27</t>
  </si>
  <si>
    <t xml:space="preserve">п. Тужа, ул. Горького, д.16
</t>
  </si>
  <si>
    <t>п. Кикнур, ул. Советская, д.40</t>
  </si>
  <si>
    <t>п. Санчурск, ул. Ленина, д.33</t>
  </si>
  <si>
    <t>п. Пижанка, ул. Колхозная, д.47</t>
  </si>
  <si>
    <t>г. Советск, ул. Ленина, д.108</t>
  </si>
  <si>
    <t>п. Оричи, ул. Юбилейная, д.14</t>
  </si>
  <si>
    <t xml:space="preserve"> г. Орлов. ул. Зонова, д.1</t>
  </si>
  <si>
    <t>г.Нолинск, ул.Поперечно-Бульварная, д. 41а</t>
  </si>
  <si>
    <t>г.Малмыж, ул. Энергетиков, д.16</t>
  </si>
  <si>
    <t>п. Афанасьево, ул.Спортивная, д.5</t>
  </si>
  <si>
    <t>пгт. Нагорск, ул. Леушина, д.7</t>
  </si>
  <si>
    <r>
      <t>Адрес объекта</t>
    </r>
    <r>
      <rPr>
        <sz val="8"/>
        <color indexed="10"/>
        <rFont val="Tahoma"/>
        <family val="2"/>
        <charset val="204"/>
      </rPr>
      <t>*****</t>
    </r>
  </si>
  <si>
    <r>
      <t>Программа уборки</t>
    </r>
    <r>
      <rPr>
        <sz val="8"/>
        <color indexed="10"/>
        <rFont val="Tahoma"/>
        <family val="2"/>
        <charset val="204"/>
      </rPr>
      <t>*</t>
    </r>
  </si>
  <si>
    <t>Входные группы**</t>
  </si>
  <si>
    <t>Зоны ресепшн</t>
  </si>
  <si>
    <t xml:space="preserve">г. Киров, ул. Преображенская, д. 90 </t>
  </si>
  <si>
    <t>п.Верхошижемье, ул. Комсомольская, д. 2А</t>
  </si>
  <si>
    <r>
      <t>г. Котельнич, ул. Шмидта, д.14</t>
    </r>
    <r>
      <rPr>
        <sz val="8"/>
        <color indexed="10"/>
        <rFont val="Tahoma"/>
        <family val="2"/>
        <charset val="204"/>
      </rPr>
      <t>***</t>
    </r>
  </si>
  <si>
    <r>
      <t>г. Кирово-Чепецк, ул.Ленина, д.28</t>
    </r>
    <r>
      <rPr>
        <sz val="8"/>
        <color indexed="10"/>
        <rFont val="Tahoma"/>
        <family val="2"/>
        <charset val="204"/>
      </rPr>
      <t>***</t>
    </r>
  </si>
  <si>
    <t>пгт. Фаленки, ул. Свободы , д.93</t>
  </si>
  <si>
    <r>
      <t>г.Вятские Поляны, ул.Ленина, д.116</t>
    </r>
    <r>
      <rPr>
        <sz val="8"/>
        <color indexed="10"/>
        <rFont val="Tahoma"/>
        <family val="2"/>
        <charset val="204"/>
      </rPr>
      <t>***</t>
    </r>
  </si>
  <si>
    <r>
      <t xml:space="preserve"> г.Слободской, ул.Трактовая, д.103</t>
    </r>
    <r>
      <rPr>
        <sz val="8"/>
        <color indexed="10"/>
        <rFont val="Tahoma"/>
        <family val="2"/>
        <charset val="204"/>
      </rPr>
      <t>***</t>
    </r>
  </si>
  <si>
    <t>г.Белая Холуница, ул. Советская, д. 82</t>
  </si>
  <si>
    <t xml:space="preserve">пгт.Подосиновец , ул Советская, д. 75 </t>
  </si>
  <si>
    <t>г. Киров, Октябрьский пр-т, 51</t>
  </si>
  <si>
    <t>пгт.Опарино, ул.Октябрьская, д.15б</t>
  </si>
  <si>
    <r>
      <t>г. Киров, ул. Менделеева, д.38</t>
    </r>
    <r>
      <rPr>
        <sz val="8"/>
        <color indexed="10"/>
        <rFont val="Tahoma"/>
        <family val="2"/>
        <charset val="204"/>
      </rPr>
      <t>***</t>
    </r>
  </si>
  <si>
    <r>
      <t>г.Киров, Нововятский р-он, ул.Советская, д.64</t>
    </r>
    <r>
      <rPr>
        <sz val="8"/>
        <color indexed="10"/>
        <rFont val="Tahoma"/>
        <family val="2"/>
        <charset val="204"/>
      </rPr>
      <t>***</t>
    </r>
  </si>
  <si>
    <t xml:space="preserve">г. Кирово-Чепецк, ул.пр-т России 31 </t>
  </si>
  <si>
    <t xml:space="preserve">г.Киров, ул.Чапаева 69/3 </t>
  </si>
  <si>
    <t xml:space="preserve">в площадь входных групп включена площадь крылец, коридоров и лестниц, по которым проходит наибольший ежедневный поток клиентов </t>
  </si>
  <si>
    <t>Общая площадь прилегающей территории</t>
  </si>
  <si>
    <t>территория для покоса</t>
  </si>
  <si>
    <t>Прочие помещения (архив, склад)</t>
  </si>
  <si>
    <t>Категория 1</t>
  </si>
  <si>
    <t>Категория 2</t>
  </si>
  <si>
    <t>Категория 3</t>
  </si>
  <si>
    <t>Категория 3 - 1 раз в месяц. Зоны повышенной опасности: - распредустройства, - щиты постоянного тока</t>
  </si>
  <si>
    <t>Категория 1-  ежедневно по рабочим дням. Помещения повышенной и средней проходимости:- входные группы, клиентские залы, - лестничные марши, коридоры, - санитарные зоны (туалеты, душевые), - офисные помещения (кабинеты, переговорные), - бытовые и производственные помещения</t>
  </si>
  <si>
    <t>Категория 2  -3 раза в неделю. Помещения малой проходимости:- архивные помещения, - подсобные и складские помещения</t>
  </si>
  <si>
    <r>
      <t>Категория уборки</t>
    </r>
    <r>
      <rPr>
        <sz val="8"/>
        <color rgb="FFFF0000"/>
        <rFont val="Tahoma"/>
        <family val="2"/>
        <charset val="204"/>
      </rPr>
      <t>*</t>
    </r>
  </si>
  <si>
    <t>к договору №_____________________________</t>
  </si>
  <si>
    <t>от  _____    ________________ 20__  г</t>
  </si>
  <si>
    <t xml:space="preserve">Приложение № 1.1 к Заданию 
</t>
  </si>
  <si>
    <t>пгт. Даровской, ул.Советская, 21</t>
  </si>
  <si>
    <t>г. Киров, ул. Молодой Гвардии, д.82 (2 этаж)</t>
  </si>
  <si>
    <r>
      <t xml:space="preserve">г. Киров, ул. Преображенская, д. 90 </t>
    </r>
    <r>
      <rPr>
        <sz val="8"/>
        <color rgb="FFFF0000"/>
        <rFont val="Tahoma"/>
        <family val="2"/>
        <charset val="204"/>
      </rPr>
      <t>*</t>
    </r>
  </si>
  <si>
    <r>
      <t>Прилегающая территория, крыльцо</t>
    </r>
    <r>
      <rPr>
        <sz val="8"/>
        <color rgb="FFFF0000"/>
        <rFont val="Tahoma"/>
        <family val="2"/>
        <charset val="204"/>
      </rPr>
      <t>**</t>
    </r>
  </si>
  <si>
    <r>
      <t>Входные группы</t>
    </r>
    <r>
      <rPr>
        <sz val="8"/>
        <color rgb="FFFF0000"/>
        <rFont val="Tahoma"/>
        <family val="2"/>
        <charset val="204"/>
      </rPr>
      <t>**</t>
    </r>
  </si>
  <si>
    <r>
      <t xml:space="preserve">г. Киров, ул. Всесвятская, д.80 кор.2  (1 этаж) </t>
    </r>
    <r>
      <rPr>
        <sz val="8"/>
        <color indexed="10"/>
        <rFont val="Tahoma"/>
        <family val="2"/>
        <charset val="204"/>
      </rPr>
      <t>***</t>
    </r>
  </si>
  <si>
    <r>
      <t>г. Киров, ул. Всесвятская, д.80, кор.2</t>
    </r>
    <r>
      <rPr>
        <sz val="8"/>
        <color indexed="10"/>
        <rFont val="Tahoma"/>
        <family val="2"/>
        <charset val="204"/>
      </rPr>
      <t xml:space="preserve"> </t>
    </r>
    <r>
      <rPr>
        <sz val="8"/>
        <rFont val="Tahoma"/>
        <family val="2"/>
        <charset val="204"/>
      </rPr>
      <t>(2 этаж)</t>
    </r>
    <r>
      <rPr>
        <sz val="8"/>
        <color indexed="10"/>
        <rFont val="Tahoma"/>
        <family val="2"/>
        <charset val="204"/>
      </rPr>
      <t xml:space="preserve"> ***</t>
    </r>
  </si>
  <si>
    <t>г. Киров, ул. Владимирская, д.18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</si>
</sst>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rgb="FF000000"/>
      <name val="Tahoma"/>
      <family val="2"/>
      <charset val="204"/>
    </font>
    <font>
      <sz val="8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color rgb="FFFF0000"/>
      <name val="Tahoma"/>
      <family val="2"/>
      <charset val="204"/>
    </font>
    <font>
      <sz val="8"/>
      <color indexed="10"/>
      <name val="Tahoma"/>
      <family val="2"/>
      <charset val="204"/>
    </font>
    <font>
      <sz val="10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0" borderId="0" xfId="0"/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2" fontId="1" fillId="0" borderId="12" xfId="0" applyNumberFormat="1" applyFont="1" applyFill="1" applyBorder="1" applyAlignment="1">
      <alignment horizontal="center" vertical="top"/>
    </xf>
    <xf numFmtId="2" fontId="1" fillId="0" borderId="12" xfId="0" applyNumberFormat="1" applyFont="1" applyFill="1" applyBorder="1" applyAlignment="1">
      <alignment horizontal="center" vertical="top" wrapText="1"/>
    </xf>
    <xf numFmtId="2" fontId="2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2" fontId="6" fillId="0" borderId="2" xfId="0" applyNumberFormat="1" applyFont="1" applyFill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/>
    </xf>
    <xf numFmtId="2" fontId="2" fillId="0" borderId="14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2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2" fontId="8" fillId="0" borderId="2" xfId="0" applyNumberFormat="1" applyFont="1" applyFill="1" applyBorder="1" applyAlignment="1">
      <alignment horizontal="center" vertical="top"/>
    </xf>
    <xf numFmtId="2" fontId="1" fillId="0" borderId="2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2" fontId="13" fillId="0" borderId="12" xfId="0" applyNumberFormat="1" applyFont="1" applyFill="1" applyBorder="1" applyAlignment="1">
      <alignment horizontal="center" vertical="top"/>
    </xf>
    <xf numFmtId="2" fontId="13" fillId="0" borderId="2" xfId="0" applyNumberFormat="1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2" fontId="14" fillId="0" borderId="2" xfId="0" applyNumberFormat="1" applyFont="1" applyFill="1" applyBorder="1" applyAlignment="1">
      <alignment horizontal="center" vertical="top"/>
    </xf>
    <xf numFmtId="2" fontId="13" fillId="0" borderId="14" xfId="0" applyNumberFormat="1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2" fontId="13" fillId="3" borderId="6" xfId="0" applyNumberFormat="1" applyFont="1" applyFill="1" applyBorder="1" applyAlignment="1">
      <alignment horizontal="center" vertical="top"/>
    </xf>
    <xf numFmtId="2" fontId="1" fillId="3" borderId="6" xfId="0" applyNumberFormat="1" applyFont="1" applyFill="1" applyBorder="1" applyAlignment="1">
      <alignment horizontal="center" vertical="top"/>
    </xf>
    <xf numFmtId="0" fontId="13" fillId="3" borderId="2" xfId="0" applyFont="1" applyFill="1" applyBorder="1" applyAlignment="1">
      <alignment horizontal="center" vertical="top" wrapText="1"/>
    </xf>
    <xf numFmtId="2" fontId="13" fillId="3" borderId="2" xfId="0" applyNumberFormat="1" applyFont="1" applyFill="1" applyBorder="1" applyAlignment="1">
      <alignment horizontal="center" vertical="top"/>
    </xf>
    <xf numFmtId="2" fontId="1" fillId="3" borderId="2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 wrapText="1"/>
    </xf>
    <xf numFmtId="2" fontId="2" fillId="0" borderId="31" xfId="0" applyNumberFormat="1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/>
    </xf>
    <xf numFmtId="2" fontId="2" fillId="0" borderId="32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top" wrapText="1"/>
    </xf>
    <xf numFmtId="165" fontId="13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top"/>
    </xf>
    <xf numFmtId="165" fontId="13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 wrapText="1"/>
    </xf>
    <xf numFmtId="0" fontId="6" fillId="0" borderId="31" xfId="0" applyFont="1" applyFill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2" fontId="7" fillId="0" borderId="31" xfId="0" applyNumberFormat="1" applyFont="1" applyFill="1" applyBorder="1" applyAlignment="1">
      <alignment horizontal="center" vertical="top" wrapText="1"/>
    </xf>
    <xf numFmtId="2" fontId="1" fillId="3" borderId="8" xfId="0" applyNumberFormat="1" applyFont="1" applyFill="1" applyBorder="1" applyAlignment="1">
      <alignment horizontal="center" vertical="top"/>
    </xf>
    <xf numFmtId="2" fontId="1" fillId="3" borderId="31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 vertical="top" wrapText="1"/>
    </xf>
    <xf numFmtId="2" fontId="13" fillId="3" borderId="12" xfId="0" applyNumberFormat="1" applyFont="1" applyFill="1" applyBorder="1" applyAlignment="1">
      <alignment horizontal="center" vertical="top"/>
    </xf>
    <xf numFmtId="2" fontId="1" fillId="3" borderId="12" xfId="0" applyNumberFormat="1" applyFont="1" applyFill="1" applyBorder="1" applyAlignment="1">
      <alignment horizontal="center" vertical="top"/>
    </xf>
    <xf numFmtId="2" fontId="1" fillId="3" borderId="13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3" borderId="7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3" fillId="3" borderId="6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12" xfId="0" applyFont="1" applyFill="1" applyBorder="1" applyAlignment="1">
      <alignment horizontal="center" vertical="top" wrapText="1"/>
    </xf>
    <xf numFmtId="0" fontId="15" fillId="3" borderId="6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1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" fillId="0" borderId="15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6" fillId="0" borderId="30" xfId="0" applyFont="1" applyFill="1" applyBorder="1" applyAlignment="1">
      <alignment horizontal="center" vertical="top"/>
    </xf>
    <xf numFmtId="0" fontId="6" fillId="0" borderId="16" xfId="0" applyFont="1" applyFill="1" applyBorder="1" applyAlignment="1">
      <alignment horizontal="center" vertical="top"/>
    </xf>
    <xf numFmtId="0" fontId="6" fillId="0" borderId="24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6"/>
  <sheetViews>
    <sheetView tabSelected="1" zoomScale="85" zoomScaleNormal="85" workbookViewId="0">
      <pane xSplit="5" ySplit="7" topLeftCell="F11" activePane="bottomRight" state="frozen"/>
      <selection pane="topRight" activeCell="F1" sqref="F1"/>
      <selection pane="bottomLeft" activeCell="A7" sqref="A7"/>
      <selection pane="bottomRight" activeCell="I35" sqref="I35"/>
    </sheetView>
  </sheetViews>
  <sheetFormatPr defaultColWidth="9.140625" defaultRowHeight="14.25" x14ac:dyDescent="0.25"/>
  <cols>
    <col min="1" max="1" width="7.28515625" style="22" customWidth="1"/>
    <col min="2" max="2" width="12.140625" style="22" customWidth="1"/>
    <col min="3" max="3" width="17.140625" style="26" customWidth="1"/>
    <col min="4" max="4" width="16.28515625" style="23" customWidth="1"/>
    <col min="5" max="5" width="14.28515625" style="22" customWidth="1"/>
    <col min="6" max="6" width="12.85546875" style="22" customWidth="1"/>
    <col min="7" max="11" width="11.7109375" style="22" customWidth="1"/>
    <col min="12" max="12" width="14.28515625" style="22" customWidth="1"/>
    <col min="13" max="17" width="11.7109375" style="22" customWidth="1"/>
    <col min="18" max="18" width="12.140625" style="22" customWidth="1"/>
    <col min="19" max="16384" width="9.140625" style="22"/>
  </cols>
  <sheetData>
    <row r="1" spans="1:18" ht="19.5" customHeight="1" x14ac:dyDescent="0.25">
      <c r="M1" s="159" t="s">
        <v>135</v>
      </c>
      <c r="N1" s="159"/>
      <c r="O1" s="159"/>
      <c r="P1" s="159"/>
    </row>
    <row r="2" spans="1:18" x14ac:dyDescent="0.25">
      <c r="M2" s="115" t="s">
        <v>133</v>
      </c>
      <c r="N2" s="24"/>
      <c r="O2" s="24"/>
      <c r="P2" s="24"/>
    </row>
    <row r="3" spans="1:18" x14ac:dyDescent="0.25">
      <c r="M3" s="22" t="s">
        <v>134</v>
      </c>
      <c r="N3" s="24"/>
      <c r="O3" s="24"/>
      <c r="P3" s="24"/>
    </row>
    <row r="4" spans="1:18" x14ac:dyDescent="0.25">
      <c r="B4" s="161" t="s">
        <v>74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</row>
    <row r="5" spans="1:18" ht="8.25" customHeight="1" thickBot="1" x14ac:dyDescent="0.3">
      <c r="F5" s="25"/>
      <c r="M5" s="24"/>
    </row>
    <row r="6" spans="1:18" s="26" customFormat="1" ht="14.25" customHeight="1" x14ac:dyDescent="0.25">
      <c r="A6" s="152" t="s">
        <v>0</v>
      </c>
      <c r="B6" s="154" t="s">
        <v>62</v>
      </c>
      <c r="C6" s="154" t="s">
        <v>103</v>
      </c>
      <c r="D6" s="154" t="s">
        <v>132</v>
      </c>
      <c r="E6" s="162" t="s">
        <v>13</v>
      </c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3"/>
    </row>
    <row r="7" spans="1:18" s="26" customFormat="1" ht="35.25" customHeight="1" thickBot="1" x14ac:dyDescent="0.3">
      <c r="A7" s="153"/>
      <c r="B7" s="155"/>
      <c r="C7" s="155"/>
      <c r="D7" s="155"/>
      <c r="E7" s="76" t="s">
        <v>12</v>
      </c>
      <c r="F7" s="71" t="s">
        <v>3</v>
      </c>
      <c r="G7" s="71" t="s">
        <v>59</v>
      </c>
      <c r="H7" s="71" t="s">
        <v>9</v>
      </c>
      <c r="I7" s="71" t="s">
        <v>4</v>
      </c>
      <c r="J7" s="71" t="s">
        <v>140</v>
      </c>
      <c r="K7" s="71" t="s">
        <v>106</v>
      </c>
      <c r="L7" s="71" t="s">
        <v>5</v>
      </c>
      <c r="M7" s="71" t="s">
        <v>6</v>
      </c>
      <c r="N7" s="71" t="s">
        <v>7</v>
      </c>
      <c r="O7" s="71" t="s">
        <v>8</v>
      </c>
      <c r="P7" s="71" t="s">
        <v>11</v>
      </c>
      <c r="Q7" s="71" t="s">
        <v>125</v>
      </c>
      <c r="R7" s="103" t="s">
        <v>139</v>
      </c>
    </row>
    <row r="8" spans="1:18" s="26" customFormat="1" x14ac:dyDescent="0.25">
      <c r="A8" s="140">
        <v>1</v>
      </c>
      <c r="B8" s="143" t="s">
        <v>63</v>
      </c>
      <c r="C8" s="144" t="s">
        <v>138</v>
      </c>
      <c r="D8" s="85" t="s">
        <v>126</v>
      </c>
      <c r="E8" s="77">
        <f>SUM(F8:Q8)</f>
        <v>2616.3000000000002</v>
      </c>
      <c r="F8" s="72">
        <v>221.1</v>
      </c>
      <c r="G8" s="72">
        <f>1171.7+94.4+55.8</f>
        <v>1321.9</v>
      </c>
      <c r="H8" s="72"/>
      <c r="I8" s="72">
        <v>69.099999999999994</v>
      </c>
      <c r="J8" s="72">
        <v>61.4</v>
      </c>
      <c r="K8" s="72"/>
      <c r="L8" s="72">
        <v>848.5</v>
      </c>
      <c r="M8" s="72">
        <v>6.4</v>
      </c>
      <c r="N8" s="72"/>
      <c r="O8" s="72">
        <v>87.9</v>
      </c>
      <c r="P8" s="72"/>
      <c r="Q8" s="72"/>
      <c r="R8" s="94"/>
    </row>
    <row r="9" spans="1:18" s="26" customFormat="1" x14ac:dyDescent="0.25">
      <c r="A9" s="141"/>
      <c r="B9" s="135"/>
      <c r="C9" s="130"/>
      <c r="D9" s="86" t="s">
        <v>127</v>
      </c>
      <c r="E9" s="78">
        <f t="shared" ref="E9:E10" si="0">SUM(F9:Q9)</f>
        <v>0</v>
      </c>
      <c r="F9" s="73"/>
      <c r="G9" s="73"/>
      <c r="H9" s="73"/>
      <c r="I9" s="67"/>
      <c r="J9" s="67"/>
      <c r="K9" s="67"/>
      <c r="L9" s="67"/>
      <c r="M9" s="67"/>
      <c r="N9" s="67"/>
      <c r="O9" s="67"/>
      <c r="P9" s="67"/>
      <c r="Q9" s="67"/>
      <c r="R9" s="95"/>
    </row>
    <row r="10" spans="1:18" s="26" customFormat="1" x14ac:dyDescent="0.25">
      <c r="A10" s="141"/>
      <c r="B10" s="135"/>
      <c r="C10" s="130"/>
      <c r="D10" s="86" t="s">
        <v>128</v>
      </c>
      <c r="E10" s="78">
        <f t="shared" si="0"/>
        <v>278.91000000000003</v>
      </c>
      <c r="F10" s="73"/>
      <c r="G10" s="73"/>
      <c r="H10" s="73"/>
      <c r="I10" s="73"/>
      <c r="J10" s="67"/>
      <c r="K10" s="67"/>
      <c r="L10" s="67"/>
      <c r="M10" s="67"/>
      <c r="N10" s="67"/>
      <c r="O10" s="67"/>
      <c r="P10" s="67">
        <v>40.200000000000003</v>
      </c>
      <c r="Q10" s="67">
        <v>238.71</v>
      </c>
      <c r="R10" s="95"/>
    </row>
    <row r="11" spans="1:18" s="26" customFormat="1" ht="21.75" thickBot="1" x14ac:dyDescent="0.3">
      <c r="A11" s="142"/>
      <c r="B11" s="136"/>
      <c r="C11" s="137"/>
      <c r="D11" s="76" t="s">
        <v>2</v>
      </c>
      <c r="E11" s="79">
        <f>SUM(F11:R11)</f>
        <v>1000</v>
      </c>
      <c r="F11" s="28"/>
      <c r="G11" s="28"/>
      <c r="H11" s="28"/>
      <c r="I11" s="27"/>
      <c r="J11" s="29"/>
      <c r="K11" s="29"/>
      <c r="L11" s="29"/>
      <c r="M11" s="29"/>
      <c r="N11" s="29"/>
      <c r="O11" s="29"/>
      <c r="P11" s="29"/>
      <c r="Q11" s="29"/>
      <c r="R11" s="99">
        <v>1000</v>
      </c>
    </row>
    <row r="12" spans="1:18" s="26" customFormat="1" ht="14.45" customHeight="1" x14ac:dyDescent="0.25">
      <c r="A12" s="140">
        <v>2</v>
      </c>
      <c r="B12" s="143" t="s">
        <v>63</v>
      </c>
      <c r="C12" s="144" t="s">
        <v>137</v>
      </c>
      <c r="D12" s="85" t="s">
        <v>126</v>
      </c>
      <c r="E12" s="77">
        <f t="shared" ref="E12:E14" si="1">SUM(F12:Q12)</f>
        <v>355.4</v>
      </c>
      <c r="F12" s="72"/>
      <c r="G12" s="72">
        <v>355.4</v>
      </c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94"/>
    </row>
    <row r="13" spans="1:18" s="26" customFormat="1" x14ac:dyDescent="0.25">
      <c r="A13" s="141"/>
      <c r="B13" s="135"/>
      <c r="C13" s="130"/>
      <c r="D13" s="86" t="s">
        <v>127</v>
      </c>
      <c r="E13" s="78">
        <f t="shared" si="1"/>
        <v>0</v>
      </c>
      <c r="F13" s="73"/>
      <c r="G13" s="30"/>
      <c r="H13" s="30"/>
      <c r="I13" s="31"/>
      <c r="J13" s="31"/>
      <c r="K13" s="31"/>
      <c r="L13" s="31"/>
      <c r="M13" s="31"/>
      <c r="N13" s="31"/>
      <c r="O13" s="31"/>
      <c r="P13" s="67"/>
      <c r="Q13" s="67"/>
      <c r="R13" s="95"/>
    </row>
    <row r="14" spans="1:18" s="26" customFormat="1" x14ac:dyDescent="0.25">
      <c r="A14" s="141"/>
      <c r="B14" s="135"/>
      <c r="C14" s="130"/>
      <c r="D14" s="86" t="s">
        <v>128</v>
      </c>
      <c r="E14" s="80">
        <f t="shared" si="1"/>
        <v>0</v>
      </c>
      <c r="F14" s="30"/>
      <c r="G14" s="30"/>
      <c r="H14" s="30"/>
      <c r="I14" s="30"/>
      <c r="J14" s="31"/>
      <c r="K14" s="31"/>
      <c r="L14" s="31"/>
      <c r="M14" s="31"/>
      <c r="N14" s="31"/>
      <c r="O14" s="31"/>
      <c r="P14" s="31"/>
      <c r="Q14" s="31"/>
      <c r="R14" s="95"/>
    </row>
    <row r="15" spans="1:18" s="26" customFormat="1" ht="21" x14ac:dyDescent="0.25">
      <c r="A15" s="141"/>
      <c r="B15" s="139"/>
      <c r="C15" s="130"/>
      <c r="D15" s="86" t="s">
        <v>2</v>
      </c>
      <c r="E15" s="80">
        <f>SUM(F15:R15)</f>
        <v>0</v>
      </c>
      <c r="F15" s="32"/>
      <c r="G15" s="32"/>
      <c r="H15" s="32"/>
      <c r="I15" s="30"/>
      <c r="J15" s="31"/>
      <c r="K15" s="31"/>
      <c r="L15" s="31"/>
      <c r="M15" s="31"/>
      <c r="N15" s="31"/>
      <c r="O15" s="31"/>
      <c r="P15" s="31"/>
      <c r="Q15" s="31"/>
      <c r="R15" s="96"/>
    </row>
    <row r="16" spans="1:18" s="26" customFormat="1" ht="15" customHeight="1" x14ac:dyDescent="0.25">
      <c r="A16" s="141">
        <v>3</v>
      </c>
      <c r="B16" s="135" t="s">
        <v>64</v>
      </c>
      <c r="C16" s="130" t="s">
        <v>118</v>
      </c>
      <c r="D16" s="86" t="s">
        <v>126</v>
      </c>
      <c r="E16" s="78">
        <f>SUM(F16:R16)</f>
        <v>0</v>
      </c>
      <c r="F16" s="73"/>
      <c r="G16" s="30"/>
      <c r="H16" s="30"/>
      <c r="I16" s="31"/>
      <c r="J16" s="31"/>
      <c r="K16" s="31"/>
      <c r="L16" s="31"/>
      <c r="M16" s="31"/>
      <c r="N16" s="31"/>
      <c r="O16" s="31"/>
      <c r="P16" s="73"/>
      <c r="Q16" s="73"/>
      <c r="R16" s="97"/>
    </row>
    <row r="17" spans="1:18" s="26" customFormat="1" x14ac:dyDescent="0.25">
      <c r="A17" s="141"/>
      <c r="B17" s="135"/>
      <c r="C17" s="130"/>
      <c r="D17" s="86" t="s">
        <v>127</v>
      </c>
      <c r="E17" s="80">
        <f>SUM(F17:R17)</f>
        <v>132.69999999999999</v>
      </c>
      <c r="F17" s="73"/>
      <c r="G17" s="30">
        <v>50.72</v>
      </c>
      <c r="H17" s="30">
        <v>70.14</v>
      </c>
      <c r="I17" s="31"/>
      <c r="J17" s="31">
        <v>4.5</v>
      </c>
      <c r="K17" s="31"/>
      <c r="L17" s="31"/>
      <c r="M17" s="31"/>
      <c r="N17" s="31"/>
      <c r="O17" s="31">
        <v>7.34</v>
      </c>
      <c r="P17" s="67"/>
      <c r="Q17" s="67"/>
      <c r="R17" s="95"/>
    </row>
    <row r="18" spans="1:18" s="26" customFormat="1" x14ac:dyDescent="0.25">
      <c r="A18" s="141"/>
      <c r="B18" s="135"/>
      <c r="C18" s="130"/>
      <c r="D18" s="86" t="s">
        <v>128</v>
      </c>
      <c r="E18" s="80">
        <f>SUM(F18:R18)</f>
        <v>0</v>
      </c>
      <c r="F18" s="30"/>
      <c r="G18" s="30"/>
      <c r="H18" s="30"/>
      <c r="I18" s="30"/>
      <c r="J18" s="31"/>
      <c r="K18" s="31"/>
      <c r="L18" s="31"/>
      <c r="M18" s="31"/>
      <c r="N18" s="31"/>
      <c r="O18" s="31"/>
      <c r="P18" s="31"/>
      <c r="Q18" s="31"/>
      <c r="R18" s="95"/>
    </row>
    <row r="19" spans="1:18" s="26" customFormat="1" ht="21" x14ac:dyDescent="0.25">
      <c r="A19" s="141"/>
      <c r="B19" s="135"/>
      <c r="C19" s="130"/>
      <c r="D19" s="86" t="s">
        <v>2</v>
      </c>
      <c r="E19" s="80">
        <f>SUM(F19:R19)</f>
        <v>140</v>
      </c>
      <c r="F19" s="32"/>
      <c r="G19" s="32"/>
      <c r="H19" s="32"/>
      <c r="I19" s="30"/>
      <c r="J19" s="31"/>
      <c r="K19" s="31"/>
      <c r="L19" s="31"/>
      <c r="M19" s="31"/>
      <c r="N19" s="31"/>
      <c r="O19" s="31"/>
      <c r="P19" s="31"/>
      <c r="Q19" s="31"/>
      <c r="R19" s="96">
        <v>140</v>
      </c>
    </row>
    <row r="20" spans="1:18" s="26" customFormat="1" ht="15" customHeight="1" x14ac:dyDescent="0.25">
      <c r="A20" s="141">
        <v>4</v>
      </c>
      <c r="B20" s="135" t="s">
        <v>64</v>
      </c>
      <c r="C20" s="130" t="s">
        <v>90</v>
      </c>
      <c r="D20" s="86" t="s">
        <v>126</v>
      </c>
      <c r="E20" s="78">
        <f t="shared" ref="E20:E22" si="2">SUM(F20:R20)</f>
        <v>0</v>
      </c>
      <c r="F20" s="73"/>
      <c r="G20" s="30"/>
      <c r="H20" s="30"/>
      <c r="I20" s="31"/>
      <c r="J20" s="31"/>
      <c r="K20" s="31"/>
      <c r="L20" s="31"/>
      <c r="M20" s="31"/>
      <c r="N20" s="31"/>
      <c r="O20" s="31"/>
      <c r="P20" s="73"/>
      <c r="Q20" s="73"/>
      <c r="R20" s="97"/>
    </row>
    <row r="21" spans="1:18" s="26" customFormat="1" x14ac:dyDescent="0.25">
      <c r="A21" s="141"/>
      <c r="B21" s="135"/>
      <c r="C21" s="130"/>
      <c r="D21" s="86" t="s">
        <v>127</v>
      </c>
      <c r="E21" s="80">
        <f t="shared" si="2"/>
        <v>512.39</v>
      </c>
      <c r="F21" s="73"/>
      <c r="G21" s="30">
        <v>340</v>
      </c>
      <c r="H21" s="30"/>
      <c r="I21" s="31"/>
      <c r="J21" s="31"/>
      <c r="K21" s="31"/>
      <c r="L21" s="31">
        <v>152.96</v>
      </c>
      <c r="M21" s="31"/>
      <c r="N21" s="31"/>
      <c r="O21" s="31">
        <v>19.43</v>
      </c>
      <c r="P21" s="67"/>
      <c r="Q21" s="67"/>
      <c r="R21" s="95"/>
    </row>
    <row r="22" spans="1:18" s="26" customFormat="1" x14ac:dyDescent="0.25">
      <c r="A22" s="141"/>
      <c r="B22" s="135"/>
      <c r="C22" s="130"/>
      <c r="D22" s="86" t="s">
        <v>128</v>
      </c>
      <c r="E22" s="80">
        <f t="shared" si="2"/>
        <v>149.41</v>
      </c>
      <c r="F22" s="30"/>
      <c r="G22" s="30"/>
      <c r="H22" s="30"/>
      <c r="I22" s="30"/>
      <c r="J22" s="31"/>
      <c r="K22" s="31"/>
      <c r="L22" s="31"/>
      <c r="M22" s="31"/>
      <c r="N22" s="31"/>
      <c r="O22" s="31"/>
      <c r="P22" s="31">
        <v>51.4</v>
      </c>
      <c r="Q22" s="31">
        <v>98.01</v>
      </c>
      <c r="R22" s="95"/>
    </row>
    <row r="23" spans="1:18" s="26" customFormat="1" ht="21" x14ac:dyDescent="0.25">
      <c r="A23" s="141"/>
      <c r="B23" s="135"/>
      <c r="C23" s="130"/>
      <c r="D23" s="86" t="s">
        <v>2</v>
      </c>
      <c r="E23" s="80">
        <f t="shared" ref="E23:E54" si="3">SUM(F23:R23)</f>
        <v>600</v>
      </c>
      <c r="F23" s="32"/>
      <c r="G23" s="32"/>
      <c r="H23" s="32"/>
      <c r="I23" s="30"/>
      <c r="J23" s="31"/>
      <c r="K23" s="31"/>
      <c r="L23" s="31"/>
      <c r="M23" s="31"/>
      <c r="N23" s="31"/>
      <c r="O23" s="31"/>
      <c r="P23" s="31"/>
      <c r="Q23" s="31"/>
      <c r="R23" s="96">
        <v>600</v>
      </c>
    </row>
    <row r="24" spans="1:18" s="26" customFormat="1" ht="15" customHeight="1" x14ac:dyDescent="0.25">
      <c r="A24" s="141">
        <v>5</v>
      </c>
      <c r="B24" s="135" t="s">
        <v>64</v>
      </c>
      <c r="C24" s="130" t="s">
        <v>141</v>
      </c>
      <c r="D24" s="86" t="s">
        <v>126</v>
      </c>
      <c r="E24" s="78">
        <f t="shared" si="3"/>
        <v>0</v>
      </c>
      <c r="F24" s="73"/>
      <c r="G24" s="30"/>
      <c r="H24" s="30"/>
      <c r="I24" s="31"/>
      <c r="J24" s="31"/>
      <c r="K24" s="31"/>
      <c r="L24" s="31"/>
      <c r="M24" s="31"/>
      <c r="N24" s="31"/>
      <c r="O24" s="31"/>
      <c r="P24" s="73"/>
      <c r="Q24" s="73"/>
      <c r="R24" s="97"/>
    </row>
    <row r="25" spans="1:18" s="26" customFormat="1" x14ac:dyDescent="0.25">
      <c r="A25" s="141"/>
      <c r="B25" s="135"/>
      <c r="C25" s="130"/>
      <c r="D25" s="86" t="s">
        <v>127</v>
      </c>
      <c r="E25" s="80">
        <f t="shared" si="3"/>
        <v>307.55</v>
      </c>
      <c r="F25" s="73"/>
      <c r="G25" s="30">
        <v>108.25</v>
      </c>
      <c r="H25" s="30">
        <v>167.88</v>
      </c>
      <c r="I25" s="31"/>
      <c r="J25" s="31">
        <v>24.72</v>
      </c>
      <c r="K25" s="31"/>
      <c r="L25" s="31"/>
      <c r="M25" s="31"/>
      <c r="N25" s="31"/>
      <c r="O25" s="31">
        <v>6.7</v>
      </c>
      <c r="P25" s="67"/>
      <c r="Q25" s="67"/>
      <c r="R25" s="95"/>
    </row>
    <row r="26" spans="1:18" s="26" customFormat="1" x14ac:dyDescent="0.25">
      <c r="A26" s="141"/>
      <c r="B26" s="135"/>
      <c r="C26" s="130"/>
      <c r="D26" s="86" t="s">
        <v>128</v>
      </c>
      <c r="E26" s="80">
        <f t="shared" si="3"/>
        <v>6.1</v>
      </c>
      <c r="F26" s="30"/>
      <c r="G26" s="30"/>
      <c r="H26" s="30"/>
      <c r="I26" s="30"/>
      <c r="J26" s="31"/>
      <c r="K26" s="31"/>
      <c r="L26" s="31"/>
      <c r="M26" s="31"/>
      <c r="N26" s="31"/>
      <c r="O26" s="31"/>
      <c r="P26" s="31">
        <v>6.1</v>
      </c>
      <c r="Q26" s="31"/>
      <c r="R26" s="95"/>
    </row>
    <row r="27" spans="1:18" s="26" customFormat="1" ht="21" x14ac:dyDescent="0.25">
      <c r="A27" s="141"/>
      <c r="B27" s="135"/>
      <c r="C27" s="130"/>
      <c r="D27" s="86" t="s">
        <v>2</v>
      </c>
      <c r="E27" s="80">
        <f t="shared" si="3"/>
        <v>0</v>
      </c>
      <c r="F27" s="32"/>
      <c r="G27" s="32"/>
      <c r="H27" s="32"/>
      <c r="I27" s="30"/>
      <c r="J27" s="31"/>
      <c r="K27" s="31"/>
      <c r="L27" s="31"/>
      <c r="M27" s="31"/>
      <c r="N27" s="31"/>
      <c r="O27" s="31"/>
      <c r="P27" s="31"/>
      <c r="Q27" s="31"/>
      <c r="R27" s="96"/>
    </row>
    <row r="28" spans="1:18" s="26" customFormat="1" ht="14.45" customHeight="1" x14ac:dyDescent="0.25">
      <c r="A28" s="141">
        <v>6</v>
      </c>
      <c r="B28" s="135" t="s">
        <v>64</v>
      </c>
      <c r="C28" s="130" t="s">
        <v>142</v>
      </c>
      <c r="D28" s="86" t="s">
        <v>126</v>
      </c>
      <c r="E28" s="100">
        <f t="shared" si="3"/>
        <v>0</v>
      </c>
      <c r="F28" s="73"/>
      <c r="G28" s="73"/>
      <c r="H28" s="101"/>
      <c r="I28" s="73"/>
      <c r="J28" s="73"/>
      <c r="K28" s="73"/>
      <c r="L28" s="73"/>
      <c r="M28" s="73"/>
      <c r="N28" s="73"/>
      <c r="O28" s="73"/>
      <c r="P28" s="73"/>
      <c r="Q28" s="73"/>
      <c r="R28" s="97"/>
    </row>
    <row r="29" spans="1:18" s="26" customFormat="1" x14ac:dyDescent="0.25">
      <c r="A29" s="141"/>
      <c r="B29" s="135"/>
      <c r="C29" s="130"/>
      <c r="D29" s="86" t="s">
        <v>127</v>
      </c>
      <c r="E29" s="80">
        <f t="shared" si="3"/>
        <v>65</v>
      </c>
      <c r="F29" s="73"/>
      <c r="G29" s="30"/>
      <c r="H29" s="30">
        <v>65</v>
      </c>
      <c r="I29" s="31"/>
      <c r="J29" s="31"/>
      <c r="K29" s="31"/>
      <c r="L29" s="31"/>
      <c r="M29" s="31"/>
      <c r="N29" s="31"/>
      <c r="O29" s="31"/>
      <c r="P29" s="67"/>
      <c r="Q29" s="67"/>
      <c r="R29" s="95"/>
    </row>
    <row r="30" spans="1:18" s="26" customFormat="1" x14ac:dyDescent="0.25">
      <c r="A30" s="141"/>
      <c r="B30" s="135"/>
      <c r="C30" s="130"/>
      <c r="D30" s="86" t="s">
        <v>128</v>
      </c>
      <c r="E30" s="80">
        <f t="shared" si="3"/>
        <v>0</v>
      </c>
      <c r="F30" s="30"/>
      <c r="G30" s="30"/>
      <c r="H30" s="30"/>
      <c r="I30" s="31"/>
      <c r="J30" s="31"/>
      <c r="K30" s="31"/>
      <c r="L30" s="31"/>
      <c r="M30" s="31"/>
      <c r="N30" s="31"/>
      <c r="O30" s="31"/>
      <c r="P30" s="31"/>
      <c r="Q30" s="31"/>
      <c r="R30" s="95"/>
    </row>
    <row r="31" spans="1:18" s="26" customFormat="1" ht="21" x14ac:dyDescent="0.25">
      <c r="A31" s="141"/>
      <c r="B31" s="135"/>
      <c r="C31" s="130"/>
      <c r="D31" s="86" t="s">
        <v>2</v>
      </c>
      <c r="E31" s="80">
        <f t="shared" si="3"/>
        <v>0</v>
      </c>
      <c r="F31" s="32"/>
      <c r="G31" s="32"/>
      <c r="H31" s="32"/>
      <c r="I31" s="30"/>
      <c r="J31" s="31"/>
      <c r="K31" s="31"/>
      <c r="L31" s="31"/>
      <c r="M31" s="31"/>
      <c r="N31" s="31"/>
      <c r="O31" s="31"/>
      <c r="P31" s="31"/>
      <c r="Q31" s="31"/>
      <c r="R31" s="96"/>
    </row>
    <row r="32" spans="1:18" s="34" customFormat="1" ht="11.25" customHeight="1" x14ac:dyDescent="0.25">
      <c r="A32" s="141">
        <v>7</v>
      </c>
      <c r="B32" s="135" t="s">
        <v>81</v>
      </c>
      <c r="C32" s="130" t="s">
        <v>116</v>
      </c>
      <c r="D32" s="86" t="s">
        <v>126</v>
      </c>
      <c r="E32" s="81">
        <f t="shared" si="3"/>
        <v>0</v>
      </c>
      <c r="F32" s="33"/>
      <c r="G32" s="35"/>
      <c r="H32" s="35"/>
      <c r="I32" s="33"/>
      <c r="J32" s="33"/>
      <c r="K32" s="33"/>
      <c r="L32" s="33"/>
      <c r="M32" s="33"/>
      <c r="N32" s="33"/>
      <c r="O32" s="33"/>
      <c r="P32" s="33"/>
      <c r="Q32" s="33"/>
      <c r="R32" s="104"/>
    </row>
    <row r="33" spans="1:18" s="34" customFormat="1" ht="11.25" x14ac:dyDescent="0.25">
      <c r="A33" s="141"/>
      <c r="B33" s="135"/>
      <c r="C33" s="130"/>
      <c r="D33" s="86" t="s">
        <v>127</v>
      </c>
      <c r="E33" s="81">
        <f t="shared" si="3"/>
        <v>55</v>
      </c>
      <c r="F33" s="33"/>
      <c r="G33" s="35">
        <v>8.1999999999999993</v>
      </c>
      <c r="H33" s="35">
        <v>46.8</v>
      </c>
      <c r="I33" s="36"/>
      <c r="J33" s="36"/>
      <c r="K33" s="36"/>
      <c r="L33" s="36"/>
      <c r="M33" s="36"/>
      <c r="N33" s="36"/>
      <c r="O33" s="36"/>
      <c r="P33" s="37"/>
      <c r="Q33" s="37"/>
      <c r="R33" s="105"/>
    </row>
    <row r="34" spans="1:18" s="34" customFormat="1" ht="11.25" x14ac:dyDescent="0.25">
      <c r="A34" s="141"/>
      <c r="B34" s="135"/>
      <c r="C34" s="130"/>
      <c r="D34" s="86" t="s">
        <v>128</v>
      </c>
      <c r="E34" s="82">
        <f t="shared" si="3"/>
        <v>0</v>
      </c>
      <c r="F34" s="35"/>
      <c r="G34" s="35"/>
      <c r="H34" s="35"/>
      <c r="I34" s="35"/>
      <c r="J34" s="36"/>
      <c r="K34" s="36"/>
      <c r="L34" s="36"/>
      <c r="M34" s="36"/>
      <c r="N34" s="36"/>
      <c r="O34" s="36"/>
      <c r="P34" s="36"/>
      <c r="Q34" s="36"/>
      <c r="R34" s="105"/>
    </row>
    <row r="35" spans="1:18" s="34" customFormat="1" ht="21" x14ac:dyDescent="0.25">
      <c r="A35" s="141"/>
      <c r="B35" s="135"/>
      <c r="C35" s="130"/>
      <c r="D35" s="86" t="s">
        <v>2</v>
      </c>
      <c r="E35" s="82">
        <f t="shared" si="3"/>
        <v>30</v>
      </c>
      <c r="F35" s="38"/>
      <c r="G35" s="38"/>
      <c r="H35" s="38"/>
      <c r="I35" s="35"/>
      <c r="J35" s="36"/>
      <c r="K35" s="36"/>
      <c r="L35" s="36"/>
      <c r="M35" s="36"/>
      <c r="N35" s="36"/>
      <c r="O35" s="36"/>
      <c r="P35" s="36"/>
      <c r="Q35" s="36"/>
      <c r="R35" s="106">
        <v>30</v>
      </c>
    </row>
    <row r="36" spans="1:18" s="34" customFormat="1" ht="11.25" customHeight="1" x14ac:dyDescent="0.25">
      <c r="A36" s="141">
        <v>8</v>
      </c>
      <c r="B36" s="135" t="s">
        <v>81</v>
      </c>
      <c r="C36" s="130" t="s">
        <v>119</v>
      </c>
      <c r="D36" s="86" t="s">
        <v>126</v>
      </c>
      <c r="E36" s="81">
        <f t="shared" si="3"/>
        <v>0</v>
      </c>
      <c r="F36" s="33"/>
      <c r="G36" s="35"/>
      <c r="H36" s="35"/>
      <c r="I36" s="36"/>
      <c r="J36" s="36"/>
      <c r="K36" s="36"/>
      <c r="L36" s="36"/>
      <c r="M36" s="36"/>
      <c r="N36" s="36"/>
      <c r="O36" s="36"/>
      <c r="P36" s="33"/>
      <c r="Q36" s="33"/>
      <c r="R36" s="104"/>
    </row>
    <row r="37" spans="1:18" s="34" customFormat="1" ht="11.25" x14ac:dyDescent="0.25">
      <c r="A37" s="141"/>
      <c r="B37" s="135"/>
      <c r="C37" s="130"/>
      <c r="D37" s="86" t="s">
        <v>127</v>
      </c>
      <c r="E37" s="82">
        <f t="shared" si="3"/>
        <v>114</v>
      </c>
      <c r="F37" s="33"/>
      <c r="G37" s="35">
        <v>22.61</v>
      </c>
      <c r="H37" s="35">
        <v>83.72</v>
      </c>
      <c r="I37" s="36"/>
      <c r="J37" s="36">
        <v>5.22</v>
      </c>
      <c r="K37" s="36"/>
      <c r="L37" s="36"/>
      <c r="M37" s="36"/>
      <c r="N37" s="36"/>
      <c r="O37" s="36">
        <v>2.4500000000000002</v>
      </c>
      <c r="P37" s="37"/>
      <c r="Q37" s="37"/>
      <c r="R37" s="105"/>
    </row>
    <row r="38" spans="1:18" s="34" customFormat="1" ht="11.25" x14ac:dyDescent="0.25">
      <c r="A38" s="141"/>
      <c r="B38" s="135"/>
      <c r="C38" s="130"/>
      <c r="D38" s="86" t="s">
        <v>128</v>
      </c>
      <c r="E38" s="82">
        <f t="shared" si="3"/>
        <v>0</v>
      </c>
      <c r="F38" s="35"/>
      <c r="G38" s="35"/>
      <c r="H38" s="35"/>
      <c r="I38" s="35"/>
      <c r="J38" s="36"/>
      <c r="K38" s="36"/>
      <c r="L38" s="36"/>
      <c r="M38" s="36"/>
      <c r="N38" s="36"/>
      <c r="O38" s="36"/>
      <c r="P38" s="36"/>
      <c r="Q38" s="36"/>
      <c r="R38" s="105"/>
    </row>
    <row r="39" spans="1:18" s="34" customFormat="1" ht="21" x14ac:dyDescent="0.25">
      <c r="A39" s="141"/>
      <c r="B39" s="135"/>
      <c r="C39" s="130"/>
      <c r="D39" s="86" t="s">
        <v>2</v>
      </c>
      <c r="E39" s="82">
        <f t="shared" si="3"/>
        <v>120</v>
      </c>
      <c r="F39" s="38"/>
      <c r="G39" s="38"/>
      <c r="H39" s="38"/>
      <c r="I39" s="35"/>
      <c r="J39" s="36"/>
      <c r="K39" s="36"/>
      <c r="L39" s="36"/>
      <c r="M39" s="36"/>
      <c r="N39" s="36"/>
      <c r="O39" s="36"/>
      <c r="P39" s="36"/>
      <c r="Q39" s="36"/>
      <c r="R39" s="106">
        <v>120</v>
      </c>
    </row>
    <row r="40" spans="1:18" s="34" customFormat="1" ht="11.25" x14ac:dyDescent="0.25">
      <c r="A40" s="141">
        <v>9</v>
      </c>
      <c r="B40" s="135" t="s">
        <v>81</v>
      </c>
      <c r="C40" s="150" t="s">
        <v>121</v>
      </c>
      <c r="D40" s="86" t="s">
        <v>126</v>
      </c>
      <c r="E40" s="82">
        <f t="shared" si="3"/>
        <v>0</v>
      </c>
      <c r="F40" s="38"/>
      <c r="G40" s="38"/>
      <c r="H40" s="38"/>
      <c r="I40" s="35"/>
      <c r="J40" s="36"/>
      <c r="K40" s="36"/>
      <c r="L40" s="36"/>
      <c r="M40" s="36"/>
      <c r="N40" s="36"/>
      <c r="O40" s="36"/>
      <c r="P40" s="36"/>
      <c r="Q40" s="36"/>
      <c r="R40" s="106"/>
    </row>
    <row r="41" spans="1:18" s="34" customFormat="1" ht="11.25" x14ac:dyDescent="0.25">
      <c r="A41" s="141"/>
      <c r="B41" s="135"/>
      <c r="C41" s="150"/>
      <c r="D41" s="86" t="s">
        <v>127</v>
      </c>
      <c r="E41" s="82">
        <f t="shared" si="3"/>
        <v>130.6</v>
      </c>
      <c r="F41" s="38"/>
      <c r="G41" s="38">
        <v>41.9</v>
      </c>
      <c r="H41" s="38">
        <v>88.7</v>
      </c>
      <c r="I41" s="35"/>
      <c r="J41" s="36"/>
      <c r="K41" s="36"/>
      <c r="L41" s="36"/>
      <c r="M41" s="36"/>
      <c r="N41" s="36"/>
      <c r="O41" s="36"/>
      <c r="P41" s="36"/>
      <c r="Q41" s="36"/>
      <c r="R41" s="106"/>
    </row>
    <row r="42" spans="1:18" s="34" customFormat="1" ht="11.25" x14ac:dyDescent="0.25">
      <c r="A42" s="141"/>
      <c r="B42" s="135"/>
      <c r="C42" s="150"/>
      <c r="D42" s="86" t="s">
        <v>128</v>
      </c>
      <c r="E42" s="82">
        <f t="shared" si="3"/>
        <v>0</v>
      </c>
      <c r="F42" s="38"/>
      <c r="G42" s="38"/>
      <c r="H42" s="38"/>
      <c r="I42" s="35"/>
      <c r="J42" s="36"/>
      <c r="K42" s="36"/>
      <c r="L42" s="36"/>
      <c r="M42" s="36"/>
      <c r="N42" s="36"/>
      <c r="O42" s="36"/>
      <c r="P42" s="36"/>
      <c r="Q42" s="36"/>
      <c r="R42" s="106"/>
    </row>
    <row r="43" spans="1:18" s="34" customFormat="1" ht="21" x14ac:dyDescent="0.25">
      <c r="A43" s="141"/>
      <c r="B43" s="135"/>
      <c r="C43" s="151"/>
      <c r="D43" s="86" t="s">
        <v>2</v>
      </c>
      <c r="E43" s="82">
        <f t="shared" si="3"/>
        <v>20</v>
      </c>
      <c r="F43" s="38"/>
      <c r="G43" s="38"/>
      <c r="H43" s="38"/>
      <c r="I43" s="35"/>
      <c r="J43" s="36"/>
      <c r="K43" s="36"/>
      <c r="L43" s="36"/>
      <c r="M43" s="36"/>
      <c r="N43" s="36"/>
      <c r="O43" s="36"/>
      <c r="P43" s="36"/>
      <c r="Q43" s="36"/>
      <c r="R43" s="106">
        <v>20</v>
      </c>
    </row>
    <row r="44" spans="1:18" s="26" customFormat="1" ht="14.45" customHeight="1" x14ac:dyDescent="0.25">
      <c r="A44" s="132">
        <v>10</v>
      </c>
      <c r="B44" s="135" t="s">
        <v>64</v>
      </c>
      <c r="C44" s="130" t="s">
        <v>143</v>
      </c>
      <c r="D44" s="86" t="s">
        <v>126</v>
      </c>
      <c r="E44" s="78">
        <f t="shared" si="3"/>
        <v>0</v>
      </c>
      <c r="F44" s="73"/>
      <c r="G44" s="73"/>
      <c r="H44" s="30"/>
      <c r="I44" s="31"/>
      <c r="J44" s="31"/>
      <c r="K44" s="73"/>
      <c r="L44" s="73"/>
      <c r="M44" s="73"/>
      <c r="N44" s="73"/>
      <c r="O44" s="73"/>
      <c r="P44" s="73"/>
      <c r="Q44" s="73"/>
      <c r="R44" s="97"/>
    </row>
    <row r="45" spans="1:18" s="26" customFormat="1" x14ac:dyDescent="0.25">
      <c r="A45" s="133"/>
      <c r="B45" s="135"/>
      <c r="C45" s="130"/>
      <c r="D45" s="86" t="s">
        <v>127</v>
      </c>
      <c r="E45" s="80">
        <f t="shared" si="3"/>
        <v>71.75</v>
      </c>
      <c r="F45" s="73"/>
      <c r="G45" s="30">
        <v>16.89</v>
      </c>
      <c r="H45" s="30">
        <v>47.98</v>
      </c>
      <c r="I45" s="31"/>
      <c r="J45" s="31">
        <v>6.88</v>
      </c>
      <c r="K45" s="31"/>
      <c r="L45" s="31"/>
      <c r="M45" s="31"/>
      <c r="N45" s="31"/>
      <c r="O45" s="31"/>
      <c r="P45" s="67"/>
      <c r="Q45" s="67"/>
      <c r="R45" s="95"/>
    </row>
    <row r="46" spans="1:18" s="26" customFormat="1" x14ac:dyDescent="0.25">
      <c r="A46" s="133"/>
      <c r="B46" s="135"/>
      <c r="C46" s="130"/>
      <c r="D46" s="86" t="s">
        <v>128</v>
      </c>
      <c r="E46" s="80">
        <f t="shared" si="3"/>
        <v>0</v>
      </c>
      <c r="F46" s="30"/>
      <c r="G46" s="30"/>
      <c r="H46" s="30"/>
      <c r="I46" s="31"/>
      <c r="J46" s="31"/>
      <c r="K46" s="31"/>
      <c r="L46" s="31"/>
      <c r="M46" s="31"/>
      <c r="N46" s="31"/>
      <c r="O46" s="31"/>
      <c r="P46" s="31"/>
      <c r="Q46" s="31"/>
      <c r="R46" s="95"/>
    </row>
    <row r="47" spans="1:18" s="26" customFormat="1" ht="21.75" thickBot="1" x14ac:dyDescent="0.3">
      <c r="A47" s="134"/>
      <c r="B47" s="136"/>
      <c r="C47" s="137"/>
      <c r="D47" s="76" t="s">
        <v>2</v>
      </c>
      <c r="E47" s="79">
        <f t="shared" si="3"/>
        <v>6</v>
      </c>
      <c r="F47" s="28"/>
      <c r="G47" s="28"/>
      <c r="H47" s="28"/>
      <c r="I47" s="27"/>
      <c r="J47" s="29"/>
      <c r="K47" s="29"/>
      <c r="L47" s="29"/>
      <c r="M47" s="29"/>
      <c r="N47" s="29"/>
      <c r="O47" s="29"/>
      <c r="P47" s="29"/>
      <c r="Q47" s="29"/>
      <c r="R47" s="99">
        <v>6</v>
      </c>
    </row>
    <row r="48" spans="1:18" s="26" customFormat="1" ht="15" customHeight="1" x14ac:dyDescent="0.25">
      <c r="A48" s="149">
        <v>11</v>
      </c>
      <c r="B48" s="143" t="s">
        <v>82</v>
      </c>
      <c r="C48" s="144" t="s">
        <v>91</v>
      </c>
      <c r="D48" s="85" t="s">
        <v>126</v>
      </c>
      <c r="E48" s="77">
        <f t="shared" si="3"/>
        <v>0</v>
      </c>
      <c r="F48" s="72"/>
      <c r="G48" s="30"/>
      <c r="H48" s="30"/>
      <c r="I48" s="31"/>
      <c r="J48" s="31"/>
      <c r="K48" s="31"/>
      <c r="L48" s="31"/>
      <c r="M48" s="31"/>
      <c r="N48" s="31"/>
      <c r="O48" s="31"/>
      <c r="P48" s="72"/>
      <c r="Q48" s="72"/>
      <c r="R48" s="94"/>
    </row>
    <row r="49" spans="1:18" s="26" customFormat="1" x14ac:dyDescent="0.25">
      <c r="A49" s="133"/>
      <c r="B49" s="135"/>
      <c r="C49" s="130"/>
      <c r="D49" s="86" t="s">
        <v>127</v>
      </c>
      <c r="E49" s="80">
        <f t="shared" si="3"/>
        <v>323.72000000000003</v>
      </c>
      <c r="F49" s="73"/>
      <c r="G49" s="30">
        <v>193.83</v>
      </c>
      <c r="H49" s="30">
        <v>47.5</v>
      </c>
      <c r="I49" s="31"/>
      <c r="J49" s="31">
        <v>13.1</v>
      </c>
      <c r="K49" s="31"/>
      <c r="L49" s="31">
        <v>57.55</v>
      </c>
      <c r="M49" s="31"/>
      <c r="N49" s="31"/>
      <c r="O49" s="31">
        <v>11.74</v>
      </c>
      <c r="P49" s="67"/>
      <c r="Q49" s="67"/>
      <c r="R49" s="95"/>
    </row>
    <row r="50" spans="1:18" s="26" customFormat="1" x14ac:dyDescent="0.25">
      <c r="A50" s="133"/>
      <c r="B50" s="135"/>
      <c r="C50" s="130"/>
      <c r="D50" s="86" t="s">
        <v>128</v>
      </c>
      <c r="E50" s="80">
        <f t="shared" si="3"/>
        <v>84.78</v>
      </c>
      <c r="F50" s="30"/>
      <c r="G50" s="30"/>
      <c r="H50" s="30"/>
      <c r="I50" s="31"/>
      <c r="J50" s="31"/>
      <c r="K50" s="31"/>
      <c r="L50" s="31"/>
      <c r="M50" s="31"/>
      <c r="N50" s="31"/>
      <c r="O50" s="31"/>
      <c r="P50" s="31">
        <v>9.6999999999999993</v>
      </c>
      <c r="Q50" s="31">
        <v>75.08</v>
      </c>
      <c r="R50" s="95"/>
    </row>
    <row r="51" spans="1:18" s="26" customFormat="1" ht="21" x14ac:dyDescent="0.25">
      <c r="A51" s="138"/>
      <c r="B51" s="135"/>
      <c r="C51" s="130"/>
      <c r="D51" s="86" t="s">
        <v>2</v>
      </c>
      <c r="E51" s="80">
        <f t="shared" si="3"/>
        <v>219</v>
      </c>
      <c r="F51" s="32"/>
      <c r="G51" s="32"/>
      <c r="H51" s="32"/>
      <c r="I51" s="30"/>
      <c r="J51" s="31"/>
      <c r="K51" s="31"/>
      <c r="L51" s="31"/>
      <c r="M51" s="31"/>
      <c r="N51" s="31"/>
      <c r="O51" s="31"/>
      <c r="P51" s="31"/>
      <c r="Q51" s="31"/>
      <c r="R51" s="96">
        <v>219</v>
      </c>
    </row>
    <row r="52" spans="1:18" s="26" customFormat="1" ht="15" customHeight="1" x14ac:dyDescent="0.25">
      <c r="A52" s="132">
        <v>12</v>
      </c>
      <c r="B52" s="135" t="s">
        <v>82</v>
      </c>
      <c r="C52" s="130" t="s">
        <v>92</v>
      </c>
      <c r="D52" s="86" t="s">
        <v>126</v>
      </c>
      <c r="E52" s="78">
        <f t="shared" si="3"/>
        <v>0</v>
      </c>
      <c r="F52" s="73"/>
      <c r="G52" s="30"/>
      <c r="H52" s="30"/>
      <c r="I52" s="31"/>
      <c r="J52" s="31"/>
      <c r="K52" s="73"/>
      <c r="L52" s="73"/>
      <c r="M52" s="73"/>
      <c r="N52" s="73"/>
      <c r="O52" s="73"/>
      <c r="P52" s="73"/>
      <c r="Q52" s="73"/>
      <c r="R52" s="97"/>
    </row>
    <row r="53" spans="1:18" s="26" customFormat="1" x14ac:dyDescent="0.25">
      <c r="A53" s="133"/>
      <c r="B53" s="135"/>
      <c r="C53" s="130"/>
      <c r="D53" s="86" t="s">
        <v>127</v>
      </c>
      <c r="E53" s="80">
        <f t="shared" si="3"/>
        <v>49.8</v>
      </c>
      <c r="F53" s="73"/>
      <c r="G53" s="30">
        <f>15.66+9.63</f>
        <v>25.29</v>
      </c>
      <c r="H53" s="30">
        <v>21.12</v>
      </c>
      <c r="I53" s="31"/>
      <c r="J53" s="31">
        <v>3.39</v>
      </c>
      <c r="K53" s="31"/>
      <c r="L53" s="31"/>
      <c r="M53" s="31"/>
      <c r="N53" s="31"/>
      <c r="O53" s="31"/>
      <c r="P53" s="67"/>
      <c r="Q53" s="67"/>
      <c r="R53" s="95"/>
    </row>
    <row r="54" spans="1:18" s="26" customFormat="1" x14ac:dyDescent="0.25">
      <c r="A54" s="133"/>
      <c r="B54" s="135"/>
      <c r="C54" s="130"/>
      <c r="D54" s="86" t="s">
        <v>128</v>
      </c>
      <c r="E54" s="80">
        <f t="shared" si="3"/>
        <v>0</v>
      </c>
      <c r="F54" s="30"/>
      <c r="G54" s="30"/>
      <c r="H54" s="30"/>
      <c r="I54" s="31"/>
      <c r="J54" s="31"/>
      <c r="K54" s="31"/>
      <c r="L54" s="31"/>
      <c r="M54" s="31"/>
      <c r="N54" s="31"/>
      <c r="O54" s="31"/>
      <c r="P54" s="31"/>
      <c r="Q54" s="31"/>
      <c r="R54" s="95"/>
    </row>
    <row r="55" spans="1:18" s="26" customFormat="1" ht="21" x14ac:dyDescent="0.25">
      <c r="A55" s="138"/>
      <c r="B55" s="135"/>
      <c r="C55" s="130"/>
      <c r="D55" s="86" t="s">
        <v>2</v>
      </c>
      <c r="E55" s="80">
        <f t="shared" ref="E55:E86" si="4">SUM(F55:R55)</f>
        <v>50</v>
      </c>
      <c r="F55" s="32"/>
      <c r="G55" s="32"/>
      <c r="H55" s="32"/>
      <c r="I55" s="30"/>
      <c r="J55" s="31"/>
      <c r="K55" s="31"/>
      <c r="L55" s="31"/>
      <c r="M55" s="31"/>
      <c r="N55" s="31"/>
      <c r="O55" s="31"/>
      <c r="P55" s="31"/>
      <c r="Q55" s="31"/>
      <c r="R55" s="96">
        <v>50</v>
      </c>
    </row>
    <row r="56" spans="1:18" s="26" customFormat="1" ht="15" customHeight="1" x14ac:dyDescent="0.25">
      <c r="A56" s="132">
        <v>13</v>
      </c>
      <c r="B56" s="135" t="s">
        <v>82</v>
      </c>
      <c r="C56" s="130" t="s">
        <v>93</v>
      </c>
      <c r="D56" s="86" t="s">
        <v>126</v>
      </c>
      <c r="E56" s="78">
        <f t="shared" si="4"/>
        <v>0</v>
      </c>
      <c r="F56" s="73"/>
      <c r="G56" s="30"/>
      <c r="H56" s="30"/>
      <c r="I56" s="31"/>
      <c r="J56" s="31"/>
      <c r="K56" s="31"/>
      <c r="L56" s="31"/>
      <c r="M56" s="31"/>
      <c r="N56" s="31"/>
      <c r="O56" s="31"/>
      <c r="P56" s="73"/>
      <c r="Q56" s="73"/>
      <c r="R56" s="97"/>
    </row>
    <row r="57" spans="1:18" s="26" customFormat="1" x14ac:dyDescent="0.25">
      <c r="A57" s="133"/>
      <c r="B57" s="135"/>
      <c r="C57" s="130"/>
      <c r="D57" s="86" t="s">
        <v>127</v>
      </c>
      <c r="E57" s="80">
        <f t="shared" si="4"/>
        <v>62.199999999999996</v>
      </c>
      <c r="F57" s="73"/>
      <c r="G57" s="30">
        <v>16.5</v>
      </c>
      <c r="H57" s="30">
        <v>27</v>
      </c>
      <c r="I57" s="31"/>
      <c r="J57" s="31">
        <v>14.4</v>
      </c>
      <c r="K57" s="31"/>
      <c r="L57" s="31"/>
      <c r="M57" s="31"/>
      <c r="N57" s="31"/>
      <c r="O57" s="31">
        <v>4.3</v>
      </c>
      <c r="P57" s="67"/>
      <c r="Q57" s="67"/>
      <c r="R57" s="95"/>
    </row>
    <row r="58" spans="1:18" s="26" customFormat="1" x14ac:dyDescent="0.25">
      <c r="A58" s="133"/>
      <c r="B58" s="135"/>
      <c r="C58" s="130"/>
      <c r="D58" s="86" t="s">
        <v>128</v>
      </c>
      <c r="E58" s="80">
        <f t="shared" si="4"/>
        <v>0</v>
      </c>
      <c r="F58" s="30"/>
      <c r="G58" s="30"/>
      <c r="H58" s="30"/>
      <c r="I58" s="31"/>
      <c r="J58" s="31"/>
      <c r="K58" s="31"/>
      <c r="L58" s="31"/>
      <c r="M58" s="31"/>
      <c r="N58" s="31"/>
      <c r="O58" s="31"/>
      <c r="P58" s="31"/>
      <c r="Q58" s="31"/>
      <c r="R58" s="95"/>
    </row>
    <row r="59" spans="1:18" s="26" customFormat="1" ht="21" x14ac:dyDescent="0.25">
      <c r="A59" s="138"/>
      <c r="B59" s="135"/>
      <c r="C59" s="130"/>
      <c r="D59" s="86" t="s">
        <v>2</v>
      </c>
      <c r="E59" s="80">
        <f t="shared" si="4"/>
        <v>0</v>
      </c>
      <c r="F59" s="32"/>
      <c r="G59" s="32"/>
      <c r="H59" s="32"/>
      <c r="I59" s="30"/>
      <c r="J59" s="31"/>
      <c r="K59" s="31"/>
      <c r="L59" s="31"/>
      <c r="M59" s="31"/>
      <c r="N59" s="31"/>
      <c r="O59" s="31"/>
      <c r="P59" s="31"/>
      <c r="Q59" s="31"/>
      <c r="R59" s="96">
        <v>0</v>
      </c>
    </row>
    <row r="60" spans="1:18" s="26" customFormat="1" ht="15" customHeight="1" x14ac:dyDescent="0.25">
      <c r="A60" s="132">
        <v>14</v>
      </c>
      <c r="B60" s="135" t="s">
        <v>82</v>
      </c>
      <c r="C60" s="130" t="s">
        <v>94</v>
      </c>
      <c r="D60" s="86" t="s">
        <v>126</v>
      </c>
      <c r="E60" s="78">
        <f t="shared" si="4"/>
        <v>0</v>
      </c>
      <c r="F60" s="73"/>
      <c r="G60" s="30"/>
      <c r="H60" s="30"/>
      <c r="I60" s="73"/>
      <c r="J60" s="73"/>
      <c r="K60" s="73"/>
      <c r="L60" s="73"/>
      <c r="M60" s="73"/>
      <c r="N60" s="73"/>
      <c r="O60" s="73"/>
      <c r="P60" s="73"/>
      <c r="Q60" s="73"/>
      <c r="R60" s="97"/>
    </row>
    <row r="61" spans="1:18" s="26" customFormat="1" x14ac:dyDescent="0.25">
      <c r="A61" s="133"/>
      <c r="B61" s="135"/>
      <c r="C61" s="130"/>
      <c r="D61" s="86" t="s">
        <v>127</v>
      </c>
      <c r="E61" s="80">
        <f t="shared" si="4"/>
        <v>29.8</v>
      </c>
      <c r="F61" s="73"/>
      <c r="G61" s="30">
        <v>7</v>
      </c>
      <c r="H61" s="30">
        <v>22.8</v>
      </c>
      <c r="I61" s="31"/>
      <c r="J61" s="31"/>
      <c r="K61" s="31"/>
      <c r="L61" s="31"/>
      <c r="M61" s="31"/>
      <c r="N61" s="31"/>
      <c r="O61" s="31"/>
      <c r="P61" s="67"/>
      <c r="Q61" s="67"/>
      <c r="R61" s="95"/>
    </row>
    <row r="62" spans="1:18" s="26" customFormat="1" x14ac:dyDescent="0.25">
      <c r="A62" s="133"/>
      <c r="B62" s="135"/>
      <c r="C62" s="130"/>
      <c r="D62" s="86" t="s">
        <v>128</v>
      </c>
      <c r="E62" s="80">
        <f t="shared" si="4"/>
        <v>11.2</v>
      </c>
      <c r="F62" s="30"/>
      <c r="G62" s="30"/>
      <c r="H62" s="30"/>
      <c r="I62" s="31"/>
      <c r="J62" s="31"/>
      <c r="K62" s="31"/>
      <c r="L62" s="31"/>
      <c r="M62" s="31"/>
      <c r="N62" s="31"/>
      <c r="O62" s="31"/>
      <c r="P62" s="31"/>
      <c r="Q62" s="31">
        <v>11.2</v>
      </c>
      <c r="R62" s="95"/>
    </row>
    <row r="63" spans="1:18" s="26" customFormat="1" ht="21" x14ac:dyDescent="0.25">
      <c r="A63" s="138"/>
      <c r="B63" s="135"/>
      <c r="C63" s="130"/>
      <c r="D63" s="86" t="s">
        <v>2</v>
      </c>
      <c r="E63" s="80">
        <f t="shared" si="4"/>
        <v>0</v>
      </c>
      <c r="F63" s="32"/>
      <c r="G63" s="32"/>
      <c r="H63" s="32"/>
      <c r="I63" s="30"/>
      <c r="J63" s="31"/>
      <c r="K63" s="31"/>
      <c r="L63" s="31"/>
      <c r="M63" s="31"/>
      <c r="N63" s="31"/>
      <c r="O63" s="31"/>
      <c r="P63" s="31"/>
      <c r="Q63" s="31"/>
      <c r="R63" s="96">
        <v>0</v>
      </c>
    </row>
    <row r="64" spans="1:18" s="26" customFormat="1" ht="15" customHeight="1" x14ac:dyDescent="0.25">
      <c r="A64" s="132">
        <v>15</v>
      </c>
      <c r="B64" s="135" t="s">
        <v>82</v>
      </c>
      <c r="C64" s="130" t="s">
        <v>95</v>
      </c>
      <c r="D64" s="86" t="s">
        <v>126</v>
      </c>
      <c r="E64" s="78">
        <f t="shared" si="4"/>
        <v>0</v>
      </c>
      <c r="F64" s="73"/>
      <c r="G64" s="30"/>
      <c r="H64" s="30"/>
      <c r="I64" s="31"/>
      <c r="J64" s="31"/>
      <c r="K64" s="31"/>
      <c r="L64" s="31"/>
      <c r="M64" s="73"/>
      <c r="N64" s="73"/>
      <c r="O64" s="73"/>
      <c r="P64" s="73"/>
      <c r="Q64" s="73"/>
      <c r="R64" s="97"/>
    </row>
    <row r="65" spans="1:18" s="26" customFormat="1" x14ac:dyDescent="0.25">
      <c r="A65" s="133"/>
      <c r="B65" s="135"/>
      <c r="C65" s="130"/>
      <c r="D65" s="86" t="s">
        <v>127</v>
      </c>
      <c r="E65" s="80">
        <f t="shared" si="4"/>
        <v>56.000000000000007</v>
      </c>
      <c r="F65" s="73"/>
      <c r="G65" s="30">
        <v>14.8</v>
      </c>
      <c r="H65" s="30">
        <v>27.6</v>
      </c>
      <c r="I65" s="31"/>
      <c r="J65" s="31">
        <v>2</v>
      </c>
      <c r="K65" s="31"/>
      <c r="L65" s="31">
        <v>11.6</v>
      </c>
      <c r="M65" s="31"/>
      <c r="N65" s="31"/>
      <c r="O65" s="31"/>
      <c r="P65" s="67"/>
      <c r="Q65" s="67"/>
      <c r="R65" s="95"/>
    </row>
    <row r="66" spans="1:18" s="26" customFormat="1" x14ac:dyDescent="0.25">
      <c r="A66" s="133"/>
      <c r="B66" s="135"/>
      <c r="C66" s="130"/>
      <c r="D66" s="86" t="s">
        <v>128</v>
      </c>
      <c r="E66" s="80">
        <f t="shared" si="4"/>
        <v>8.4</v>
      </c>
      <c r="F66" s="30"/>
      <c r="G66" s="30"/>
      <c r="H66" s="30"/>
      <c r="I66" s="31"/>
      <c r="J66" s="31"/>
      <c r="K66" s="31"/>
      <c r="L66" s="31"/>
      <c r="M66" s="31"/>
      <c r="N66" s="31"/>
      <c r="O66" s="31"/>
      <c r="P66" s="31"/>
      <c r="Q66" s="31">
        <v>8.4</v>
      </c>
      <c r="R66" s="95"/>
    </row>
    <row r="67" spans="1:18" s="26" customFormat="1" ht="21" x14ac:dyDescent="0.25">
      <c r="A67" s="138"/>
      <c r="B67" s="135"/>
      <c r="C67" s="130"/>
      <c r="D67" s="86" t="s">
        <v>2</v>
      </c>
      <c r="E67" s="80">
        <f t="shared" si="4"/>
        <v>230</v>
      </c>
      <c r="F67" s="32"/>
      <c r="G67" s="32"/>
      <c r="H67" s="32"/>
      <c r="I67" s="30"/>
      <c r="J67" s="31"/>
      <c r="K67" s="31"/>
      <c r="L67" s="31"/>
      <c r="M67" s="31"/>
      <c r="N67" s="31"/>
      <c r="O67" s="31"/>
      <c r="P67" s="31"/>
      <c r="Q67" s="31"/>
      <c r="R67" s="96">
        <v>230</v>
      </c>
    </row>
    <row r="68" spans="1:18" s="26" customFormat="1" ht="15" customHeight="1" x14ac:dyDescent="0.25">
      <c r="A68" s="132">
        <v>16</v>
      </c>
      <c r="B68" s="135" t="s">
        <v>82</v>
      </c>
      <c r="C68" s="130" t="s">
        <v>96</v>
      </c>
      <c r="D68" s="86" t="s">
        <v>126</v>
      </c>
      <c r="E68" s="78">
        <f t="shared" si="4"/>
        <v>0</v>
      </c>
      <c r="F68" s="73"/>
      <c r="G68" s="30"/>
      <c r="H68" s="30"/>
      <c r="I68" s="31"/>
      <c r="J68" s="31"/>
      <c r="K68" s="31"/>
      <c r="L68" s="31"/>
      <c r="M68" s="31"/>
      <c r="N68" s="31"/>
      <c r="O68" s="31"/>
      <c r="P68" s="73"/>
      <c r="Q68" s="73"/>
      <c r="R68" s="97"/>
    </row>
    <row r="69" spans="1:18" s="26" customFormat="1" x14ac:dyDescent="0.25">
      <c r="A69" s="133"/>
      <c r="B69" s="135"/>
      <c r="C69" s="130"/>
      <c r="D69" s="86" t="s">
        <v>127</v>
      </c>
      <c r="E69" s="80">
        <f t="shared" si="4"/>
        <v>172.85</v>
      </c>
      <c r="F69" s="73"/>
      <c r="G69" s="30">
        <v>55.75</v>
      </c>
      <c r="H69" s="30">
        <v>48.6</v>
      </c>
      <c r="I69" s="31"/>
      <c r="J69" s="31">
        <v>21.96</v>
      </c>
      <c r="K69" s="31"/>
      <c r="L69" s="31">
        <v>44.04</v>
      </c>
      <c r="M69" s="31"/>
      <c r="N69" s="31"/>
      <c r="O69" s="31">
        <v>2.5</v>
      </c>
      <c r="P69" s="116"/>
      <c r="Q69" s="67"/>
      <c r="R69" s="95"/>
    </row>
    <row r="70" spans="1:18" s="26" customFormat="1" x14ac:dyDescent="0.25">
      <c r="A70" s="133"/>
      <c r="B70" s="135"/>
      <c r="C70" s="130"/>
      <c r="D70" s="86" t="s">
        <v>128</v>
      </c>
      <c r="E70" s="80">
        <f t="shared" si="4"/>
        <v>41.35</v>
      </c>
      <c r="F70" s="30"/>
      <c r="G70" s="30"/>
      <c r="H70" s="30"/>
      <c r="I70" s="31"/>
      <c r="J70" s="31"/>
      <c r="K70" s="31"/>
      <c r="L70" s="31"/>
      <c r="M70" s="31"/>
      <c r="N70" s="31"/>
      <c r="O70" s="31"/>
      <c r="P70" s="31"/>
      <c r="Q70" s="31">
        <v>41.35</v>
      </c>
      <c r="R70" s="95"/>
    </row>
    <row r="71" spans="1:18" s="26" customFormat="1" ht="21" x14ac:dyDescent="0.25">
      <c r="A71" s="138"/>
      <c r="B71" s="135"/>
      <c r="C71" s="130"/>
      <c r="D71" s="86" t="s">
        <v>2</v>
      </c>
      <c r="E71" s="80">
        <f t="shared" si="4"/>
        <v>315</v>
      </c>
      <c r="F71" s="32"/>
      <c r="G71" s="32"/>
      <c r="H71" s="32"/>
      <c r="I71" s="30"/>
      <c r="J71" s="31"/>
      <c r="K71" s="31"/>
      <c r="L71" s="31"/>
      <c r="M71" s="31"/>
      <c r="N71" s="31"/>
      <c r="O71" s="31"/>
      <c r="P71" s="31"/>
      <c r="Q71" s="31"/>
      <c r="R71" s="96">
        <v>315</v>
      </c>
    </row>
    <row r="72" spans="1:18" s="26" customFormat="1" ht="15" customHeight="1" x14ac:dyDescent="0.25">
      <c r="A72" s="132">
        <v>17</v>
      </c>
      <c r="B72" s="135" t="s">
        <v>82</v>
      </c>
      <c r="C72" s="130" t="s">
        <v>108</v>
      </c>
      <c r="D72" s="86" t="s">
        <v>126</v>
      </c>
      <c r="E72" s="78">
        <f t="shared" si="4"/>
        <v>0</v>
      </c>
      <c r="F72" s="73"/>
      <c r="G72" s="30"/>
      <c r="H72" s="30"/>
      <c r="I72" s="31"/>
      <c r="J72" s="31"/>
      <c r="K72" s="73"/>
      <c r="L72" s="73"/>
      <c r="M72" s="73"/>
      <c r="N72" s="73"/>
      <c r="O72" s="73"/>
      <c r="P72" s="73"/>
      <c r="Q72" s="73"/>
      <c r="R72" s="97"/>
    </row>
    <row r="73" spans="1:18" s="26" customFormat="1" x14ac:dyDescent="0.25">
      <c r="A73" s="133"/>
      <c r="B73" s="135"/>
      <c r="C73" s="130"/>
      <c r="D73" s="86" t="s">
        <v>127</v>
      </c>
      <c r="E73" s="80">
        <f t="shared" si="4"/>
        <v>17.34</v>
      </c>
      <c r="F73" s="73"/>
      <c r="G73" s="30">
        <v>8.1999999999999993</v>
      </c>
      <c r="H73" s="30">
        <v>6.25</v>
      </c>
      <c r="I73" s="31"/>
      <c r="J73" s="31">
        <v>2.89</v>
      </c>
      <c r="K73" s="31"/>
      <c r="L73" s="31"/>
      <c r="M73" s="31"/>
      <c r="N73" s="31"/>
      <c r="O73" s="31"/>
      <c r="P73" s="67"/>
      <c r="Q73" s="67"/>
      <c r="R73" s="95"/>
    </row>
    <row r="74" spans="1:18" s="26" customFormat="1" ht="15" customHeight="1" x14ac:dyDescent="0.25">
      <c r="A74" s="133"/>
      <c r="B74" s="135"/>
      <c r="C74" s="130"/>
      <c r="D74" s="86" t="s">
        <v>128</v>
      </c>
      <c r="E74" s="80">
        <f t="shared" si="4"/>
        <v>0</v>
      </c>
      <c r="F74" s="30"/>
      <c r="G74" s="30"/>
      <c r="H74" s="30"/>
      <c r="I74" s="31"/>
      <c r="J74" s="31"/>
      <c r="K74" s="31"/>
      <c r="L74" s="31"/>
      <c r="M74" s="31"/>
      <c r="N74" s="31"/>
      <c r="O74" s="31"/>
      <c r="P74" s="31"/>
      <c r="Q74" s="31"/>
      <c r="R74" s="95"/>
    </row>
    <row r="75" spans="1:18" s="26" customFormat="1" ht="21" x14ac:dyDescent="0.25">
      <c r="A75" s="138"/>
      <c r="B75" s="135"/>
      <c r="C75" s="130"/>
      <c r="D75" s="86" t="s">
        <v>2</v>
      </c>
      <c r="E75" s="80">
        <f t="shared" si="4"/>
        <v>0</v>
      </c>
      <c r="F75" s="32"/>
      <c r="G75" s="32"/>
      <c r="H75" s="32"/>
      <c r="I75" s="30"/>
      <c r="J75" s="31"/>
      <c r="K75" s="31"/>
      <c r="L75" s="31"/>
      <c r="M75" s="31"/>
      <c r="N75" s="31"/>
      <c r="O75" s="31"/>
      <c r="P75" s="31"/>
      <c r="Q75" s="31"/>
      <c r="R75" s="96"/>
    </row>
    <row r="76" spans="1:18" s="26" customFormat="1" ht="15" customHeight="1" x14ac:dyDescent="0.25">
      <c r="A76" s="132">
        <v>18</v>
      </c>
      <c r="B76" s="135" t="s">
        <v>82</v>
      </c>
      <c r="C76" s="130" t="s">
        <v>97</v>
      </c>
      <c r="D76" s="86" t="s">
        <v>126</v>
      </c>
      <c r="E76" s="78">
        <f t="shared" si="4"/>
        <v>0</v>
      </c>
      <c r="F76" s="73"/>
      <c r="G76" s="30"/>
      <c r="H76" s="30"/>
      <c r="I76" s="31"/>
      <c r="J76" s="31"/>
      <c r="K76" s="31"/>
      <c r="L76" s="31"/>
      <c r="M76" s="31"/>
      <c r="N76" s="31"/>
      <c r="O76" s="31"/>
      <c r="P76" s="73"/>
      <c r="Q76" s="73"/>
      <c r="R76" s="97"/>
    </row>
    <row r="77" spans="1:18" s="26" customFormat="1" x14ac:dyDescent="0.25">
      <c r="A77" s="133"/>
      <c r="B77" s="135"/>
      <c r="C77" s="130"/>
      <c r="D77" s="86" t="s">
        <v>127</v>
      </c>
      <c r="E77" s="80">
        <f t="shared" si="4"/>
        <v>50.6</v>
      </c>
      <c r="F77" s="73"/>
      <c r="G77" s="30">
        <v>24.75</v>
      </c>
      <c r="H77" s="30">
        <v>20.7</v>
      </c>
      <c r="I77" s="31"/>
      <c r="J77" s="31">
        <v>2.5499999999999998</v>
      </c>
      <c r="K77" s="31"/>
      <c r="L77" s="31"/>
      <c r="M77" s="31"/>
      <c r="N77" s="31"/>
      <c r="O77" s="31">
        <v>2.6</v>
      </c>
      <c r="P77" s="67"/>
      <c r="Q77" s="67"/>
      <c r="R77" s="95"/>
    </row>
    <row r="78" spans="1:18" s="26" customFormat="1" x14ac:dyDescent="0.25">
      <c r="A78" s="133"/>
      <c r="B78" s="135"/>
      <c r="C78" s="130"/>
      <c r="D78" s="86" t="s">
        <v>128</v>
      </c>
      <c r="E78" s="80">
        <f t="shared" si="4"/>
        <v>3.4</v>
      </c>
      <c r="F78" s="30"/>
      <c r="G78" s="30"/>
      <c r="H78" s="30"/>
      <c r="I78" s="31"/>
      <c r="J78" s="31"/>
      <c r="K78" s="31"/>
      <c r="L78" s="31"/>
      <c r="M78" s="31"/>
      <c r="N78" s="31"/>
      <c r="O78" s="31"/>
      <c r="P78" s="31"/>
      <c r="Q78" s="31">
        <v>3.4</v>
      </c>
      <c r="R78" s="95"/>
    </row>
    <row r="79" spans="1:18" s="26" customFormat="1" ht="21" x14ac:dyDescent="0.25">
      <c r="A79" s="138"/>
      <c r="B79" s="135"/>
      <c r="C79" s="130"/>
      <c r="D79" s="86" t="s">
        <v>2</v>
      </c>
      <c r="E79" s="80">
        <f t="shared" si="4"/>
        <v>56</v>
      </c>
      <c r="F79" s="32"/>
      <c r="G79" s="32"/>
      <c r="H79" s="32"/>
      <c r="I79" s="30"/>
      <c r="J79" s="31"/>
      <c r="K79" s="31"/>
      <c r="L79" s="31"/>
      <c r="M79" s="31"/>
      <c r="N79" s="31"/>
      <c r="O79" s="31"/>
      <c r="P79" s="31"/>
      <c r="Q79" s="31"/>
      <c r="R79" s="96">
        <v>56</v>
      </c>
    </row>
    <row r="80" spans="1:18" s="26" customFormat="1" ht="14.25" customHeight="1" x14ac:dyDescent="0.25">
      <c r="A80" s="132">
        <v>19</v>
      </c>
      <c r="B80" s="135" t="s">
        <v>82</v>
      </c>
      <c r="C80" s="130" t="s">
        <v>136</v>
      </c>
      <c r="D80" s="86" t="s">
        <v>126</v>
      </c>
      <c r="E80" s="78">
        <f t="shared" si="4"/>
        <v>0</v>
      </c>
      <c r="F80" s="74"/>
      <c r="G80" s="32"/>
      <c r="H80" s="32"/>
      <c r="I80" s="30"/>
      <c r="J80" s="31"/>
      <c r="K80" s="67"/>
      <c r="L80" s="67"/>
      <c r="M80" s="67"/>
      <c r="N80" s="67"/>
      <c r="O80" s="67"/>
      <c r="P80" s="67"/>
      <c r="Q80" s="67"/>
      <c r="R80" s="95"/>
    </row>
    <row r="81" spans="1:18" s="26" customFormat="1" x14ac:dyDescent="0.25">
      <c r="A81" s="133"/>
      <c r="B81" s="135"/>
      <c r="C81" s="130"/>
      <c r="D81" s="86" t="s">
        <v>127</v>
      </c>
      <c r="E81" s="80">
        <f t="shared" si="4"/>
        <v>34.199999999999996</v>
      </c>
      <c r="F81" s="74"/>
      <c r="G81" s="32">
        <v>7.29</v>
      </c>
      <c r="H81" s="32">
        <v>22.31</v>
      </c>
      <c r="I81" s="30"/>
      <c r="J81" s="31">
        <v>4.5999999999999996</v>
      </c>
      <c r="K81" s="31"/>
      <c r="L81" s="31"/>
      <c r="M81" s="31"/>
      <c r="N81" s="31"/>
      <c r="O81" s="31"/>
      <c r="P81" s="67"/>
      <c r="Q81" s="67"/>
      <c r="R81" s="95"/>
    </row>
    <row r="82" spans="1:18" s="26" customFormat="1" x14ac:dyDescent="0.25">
      <c r="A82" s="133"/>
      <c r="B82" s="135"/>
      <c r="C82" s="130"/>
      <c r="D82" s="86" t="s">
        <v>128</v>
      </c>
      <c r="E82" s="80">
        <f t="shared" si="4"/>
        <v>0</v>
      </c>
      <c r="F82" s="32"/>
      <c r="G82" s="32"/>
      <c r="H82" s="32"/>
      <c r="I82" s="30"/>
      <c r="J82" s="31"/>
      <c r="K82" s="31"/>
      <c r="L82" s="31"/>
      <c r="M82" s="31"/>
      <c r="N82" s="31"/>
      <c r="O82" s="31"/>
      <c r="P82" s="31"/>
      <c r="Q82" s="31"/>
      <c r="R82" s="95"/>
    </row>
    <row r="83" spans="1:18" s="26" customFormat="1" ht="21" x14ac:dyDescent="0.25">
      <c r="A83" s="138"/>
      <c r="B83" s="135"/>
      <c r="C83" s="130"/>
      <c r="D83" s="86" t="s">
        <v>2</v>
      </c>
      <c r="E83" s="80">
        <f t="shared" si="4"/>
        <v>0</v>
      </c>
      <c r="F83" s="32"/>
      <c r="G83" s="32"/>
      <c r="H83" s="32"/>
      <c r="I83" s="30"/>
      <c r="J83" s="31"/>
      <c r="K83" s="31"/>
      <c r="L83" s="31"/>
      <c r="M83" s="31"/>
      <c r="N83" s="31"/>
      <c r="O83" s="31"/>
      <c r="P83" s="31"/>
      <c r="Q83" s="31"/>
      <c r="R83" s="96"/>
    </row>
    <row r="84" spans="1:18" s="26" customFormat="1" ht="14.25" customHeight="1" x14ac:dyDescent="0.25">
      <c r="A84" s="132">
        <v>20</v>
      </c>
      <c r="B84" s="135" t="s">
        <v>82</v>
      </c>
      <c r="C84" s="130" t="s">
        <v>98</v>
      </c>
      <c r="D84" s="86" t="s">
        <v>126</v>
      </c>
      <c r="E84" s="78">
        <f t="shared" si="4"/>
        <v>0</v>
      </c>
      <c r="F84" s="74"/>
      <c r="G84" s="32"/>
      <c r="H84" s="32"/>
      <c r="I84" s="30"/>
      <c r="J84" s="31"/>
      <c r="K84" s="67"/>
      <c r="L84" s="67"/>
      <c r="M84" s="67"/>
      <c r="N84" s="67"/>
      <c r="O84" s="67"/>
      <c r="P84" s="67"/>
      <c r="Q84" s="67"/>
      <c r="R84" s="95"/>
    </row>
    <row r="85" spans="1:18" s="26" customFormat="1" x14ac:dyDescent="0.25">
      <c r="A85" s="133"/>
      <c r="B85" s="135"/>
      <c r="C85" s="130"/>
      <c r="D85" s="86" t="s">
        <v>127</v>
      </c>
      <c r="E85" s="80">
        <f t="shared" si="4"/>
        <v>67.260000000000005</v>
      </c>
      <c r="F85" s="74"/>
      <c r="G85" s="32">
        <v>35.56</v>
      </c>
      <c r="H85" s="32">
        <v>26.04</v>
      </c>
      <c r="I85" s="30"/>
      <c r="J85" s="31">
        <v>5.66</v>
      </c>
      <c r="K85" s="31"/>
      <c r="L85" s="31"/>
      <c r="M85" s="31"/>
      <c r="N85" s="31"/>
      <c r="O85" s="31"/>
      <c r="P85" s="67"/>
      <c r="Q85" s="67"/>
      <c r="R85" s="95"/>
    </row>
    <row r="86" spans="1:18" s="26" customFormat="1" x14ac:dyDescent="0.25">
      <c r="A86" s="133"/>
      <c r="B86" s="135"/>
      <c r="C86" s="130"/>
      <c r="D86" s="86" t="s">
        <v>128</v>
      </c>
      <c r="E86" s="80">
        <f t="shared" si="4"/>
        <v>0</v>
      </c>
      <c r="F86" s="32"/>
      <c r="G86" s="32"/>
      <c r="H86" s="32"/>
      <c r="I86" s="30"/>
      <c r="J86" s="31"/>
      <c r="K86" s="31"/>
      <c r="L86" s="31"/>
      <c r="M86" s="31"/>
      <c r="N86" s="31"/>
      <c r="O86" s="31"/>
      <c r="P86" s="31"/>
      <c r="Q86" s="31"/>
      <c r="R86" s="95"/>
    </row>
    <row r="87" spans="1:18" s="26" customFormat="1" ht="21" x14ac:dyDescent="0.25">
      <c r="A87" s="138"/>
      <c r="B87" s="135"/>
      <c r="C87" s="130"/>
      <c r="D87" s="86" t="s">
        <v>2</v>
      </c>
      <c r="E87" s="80">
        <f t="shared" ref="E87:E118" si="5">SUM(F87:R87)</f>
        <v>0</v>
      </c>
      <c r="F87" s="32"/>
      <c r="G87" s="32"/>
      <c r="H87" s="32"/>
      <c r="I87" s="30"/>
      <c r="J87" s="31"/>
      <c r="K87" s="31"/>
      <c r="L87" s="31"/>
      <c r="M87" s="31"/>
      <c r="N87" s="31"/>
      <c r="O87" s="31"/>
      <c r="P87" s="31"/>
      <c r="Q87" s="31"/>
      <c r="R87" s="96"/>
    </row>
    <row r="88" spans="1:18" s="26" customFormat="1" ht="15" customHeight="1" x14ac:dyDescent="0.25">
      <c r="A88" s="132">
        <v>21</v>
      </c>
      <c r="B88" s="135" t="s">
        <v>82</v>
      </c>
      <c r="C88" s="130" t="s">
        <v>109</v>
      </c>
      <c r="D88" s="86" t="s">
        <v>126</v>
      </c>
      <c r="E88" s="78">
        <f t="shared" si="5"/>
        <v>0</v>
      </c>
      <c r="F88" s="73"/>
      <c r="G88" s="30"/>
      <c r="H88" s="30"/>
      <c r="I88" s="31"/>
      <c r="J88" s="31"/>
      <c r="K88" s="31"/>
      <c r="L88" s="31"/>
      <c r="M88" s="31"/>
      <c r="N88" s="31"/>
      <c r="O88" s="31"/>
      <c r="P88" s="73"/>
      <c r="Q88" s="73"/>
      <c r="R88" s="97"/>
    </row>
    <row r="89" spans="1:18" s="26" customFormat="1" x14ac:dyDescent="0.25">
      <c r="A89" s="133"/>
      <c r="B89" s="135"/>
      <c r="C89" s="130"/>
      <c r="D89" s="86" t="s">
        <v>127</v>
      </c>
      <c r="E89" s="80">
        <f t="shared" si="5"/>
        <v>379.9</v>
      </c>
      <c r="F89" s="73"/>
      <c r="G89" s="30">
        <v>169.92</v>
      </c>
      <c r="H89" s="30">
        <v>61.85</v>
      </c>
      <c r="I89" s="31"/>
      <c r="J89" s="31">
        <v>32.25</v>
      </c>
      <c r="K89" s="31"/>
      <c r="L89" s="31">
        <v>78.88</v>
      </c>
      <c r="M89" s="31"/>
      <c r="N89" s="31"/>
      <c r="O89" s="31">
        <v>27</v>
      </c>
      <c r="P89" s="67">
        <v>10</v>
      </c>
      <c r="Q89" s="67"/>
      <c r="R89" s="95"/>
    </row>
    <row r="90" spans="1:18" s="26" customFormat="1" ht="15" customHeight="1" x14ac:dyDescent="0.25">
      <c r="A90" s="133"/>
      <c r="B90" s="135"/>
      <c r="C90" s="130"/>
      <c r="D90" s="86" t="s">
        <v>128</v>
      </c>
      <c r="E90" s="80">
        <f t="shared" si="5"/>
        <v>167.8</v>
      </c>
      <c r="F90" s="30"/>
      <c r="G90" s="30"/>
      <c r="H90" s="30"/>
      <c r="I90" s="31"/>
      <c r="J90" s="31"/>
      <c r="K90" s="31"/>
      <c r="L90" s="31"/>
      <c r="M90" s="31"/>
      <c r="N90" s="31"/>
      <c r="O90" s="31"/>
      <c r="P90" s="31"/>
      <c r="Q90" s="31">
        <f>24+143.8</f>
        <v>167.8</v>
      </c>
      <c r="R90" s="95"/>
    </row>
    <row r="91" spans="1:18" s="26" customFormat="1" ht="21.75" thickBot="1" x14ac:dyDescent="0.3">
      <c r="A91" s="134"/>
      <c r="B91" s="136"/>
      <c r="C91" s="137"/>
      <c r="D91" s="76" t="s">
        <v>2</v>
      </c>
      <c r="E91" s="79">
        <f t="shared" si="5"/>
        <v>800</v>
      </c>
      <c r="F91" s="28"/>
      <c r="G91" s="28"/>
      <c r="H91" s="28"/>
      <c r="I91" s="27"/>
      <c r="J91" s="29"/>
      <c r="K91" s="29"/>
      <c r="L91" s="29"/>
      <c r="M91" s="29"/>
      <c r="N91" s="29"/>
      <c r="O91" s="29"/>
      <c r="P91" s="29"/>
      <c r="Q91" s="29"/>
      <c r="R91" s="99">
        <v>800</v>
      </c>
    </row>
    <row r="92" spans="1:18" s="26" customFormat="1" ht="15.75" customHeight="1" x14ac:dyDescent="0.25">
      <c r="A92" s="149">
        <v>22</v>
      </c>
      <c r="B92" s="143" t="s">
        <v>83</v>
      </c>
      <c r="C92" s="144" t="s">
        <v>110</v>
      </c>
      <c r="D92" s="85" t="s">
        <v>126</v>
      </c>
      <c r="E92" s="102">
        <f t="shared" si="5"/>
        <v>0</v>
      </c>
      <c r="F92" s="72"/>
      <c r="G92" s="30"/>
      <c r="H92" s="30"/>
      <c r="I92" s="31"/>
      <c r="J92" s="31"/>
      <c r="K92" s="31"/>
      <c r="L92" s="31"/>
      <c r="M92" s="31"/>
      <c r="N92" s="31"/>
      <c r="O92" s="31"/>
      <c r="P92" s="72"/>
      <c r="Q92" s="72"/>
      <c r="R92" s="94"/>
    </row>
    <row r="93" spans="1:18" s="26" customFormat="1" x14ac:dyDescent="0.25">
      <c r="A93" s="133"/>
      <c r="B93" s="135"/>
      <c r="C93" s="130"/>
      <c r="D93" s="86" t="s">
        <v>127</v>
      </c>
      <c r="E93" s="100">
        <f t="shared" si="5"/>
        <v>1126.9000000000001</v>
      </c>
      <c r="F93" s="73"/>
      <c r="G93" s="30">
        <v>464.42</v>
      </c>
      <c r="H93" s="30">
        <v>124.01</v>
      </c>
      <c r="I93" s="31"/>
      <c r="J93" s="31">
        <v>154.54</v>
      </c>
      <c r="K93" s="31"/>
      <c r="L93" s="31">
        <v>334.77</v>
      </c>
      <c r="M93" s="31"/>
      <c r="N93" s="31"/>
      <c r="O93" s="31">
        <v>49.16</v>
      </c>
      <c r="P93" s="67"/>
      <c r="Q93" s="67"/>
      <c r="R93" s="95"/>
    </row>
    <row r="94" spans="1:18" s="26" customFormat="1" x14ac:dyDescent="0.25">
      <c r="A94" s="133"/>
      <c r="B94" s="135"/>
      <c r="C94" s="130"/>
      <c r="D94" s="86" t="s">
        <v>128</v>
      </c>
      <c r="E94" s="80">
        <f t="shared" si="5"/>
        <v>503.1</v>
      </c>
      <c r="F94" s="30"/>
      <c r="G94" s="30"/>
      <c r="H94" s="30"/>
      <c r="I94" s="30"/>
      <c r="J94" s="31"/>
      <c r="K94" s="31"/>
      <c r="L94" s="31"/>
      <c r="M94" s="31"/>
      <c r="N94" s="31"/>
      <c r="O94" s="31"/>
      <c r="P94" s="31">
        <v>36</v>
      </c>
      <c r="Q94" s="31">
        <v>467.1</v>
      </c>
      <c r="R94" s="95"/>
    </row>
    <row r="95" spans="1:18" s="26" customFormat="1" ht="21" x14ac:dyDescent="0.25">
      <c r="A95" s="138"/>
      <c r="B95" s="135"/>
      <c r="C95" s="131"/>
      <c r="D95" s="86" t="s">
        <v>2</v>
      </c>
      <c r="E95" s="80">
        <f t="shared" si="5"/>
        <v>760</v>
      </c>
      <c r="F95" s="32"/>
      <c r="G95" s="32"/>
      <c r="H95" s="32"/>
      <c r="I95" s="30"/>
      <c r="J95" s="31"/>
      <c r="K95" s="31"/>
      <c r="L95" s="31"/>
      <c r="M95" s="31"/>
      <c r="N95" s="31"/>
      <c r="O95" s="31"/>
      <c r="P95" s="31"/>
      <c r="Q95" s="31"/>
      <c r="R95" s="96">
        <v>760</v>
      </c>
    </row>
    <row r="96" spans="1:18" s="34" customFormat="1" ht="14.25" customHeight="1" x14ac:dyDescent="0.25">
      <c r="A96" s="156">
        <v>23</v>
      </c>
      <c r="B96" s="135" t="s">
        <v>83</v>
      </c>
      <c r="C96" s="130" t="s">
        <v>120</v>
      </c>
      <c r="D96" s="86" t="s">
        <v>126</v>
      </c>
      <c r="E96" s="80">
        <f t="shared" si="5"/>
        <v>0</v>
      </c>
      <c r="F96" s="33"/>
      <c r="G96" s="35"/>
      <c r="H96" s="35"/>
      <c r="I96" s="36"/>
      <c r="J96" s="36"/>
      <c r="K96" s="36"/>
      <c r="L96" s="36"/>
      <c r="M96" s="36"/>
      <c r="N96" s="36"/>
      <c r="O96" s="36"/>
      <c r="P96" s="33"/>
      <c r="Q96" s="33"/>
      <c r="R96" s="104"/>
    </row>
    <row r="97" spans="1:18" s="34" customFormat="1" ht="11.25" x14ac:dyDescent="0.25">
      <c r="A97" s="157"/>
      <c r="B97" s="135"/>
      <c r="C97" s="130"/>
      <c r="D97" s="86" t="s">
        <v>127</v>
      </c>
      <c r="E97" s="80">
        <f t="shared" si="5"/>
        <v>68.650000000000006</v>
      </c>
      <c r="F97" s="33"/>
      <c r="G97" s="35">
        <v>8.8000000000000007</v>
      </c>
      <c r="H97" s="35">
        <v>31.2</v>
      </c>
      <c r="I97" s="36"/>
      <c r="J97" s="36">
        <v>21.95</v>
      </c>
      <c r="K97" s="36"/>
      <c r="L97" s="36"/>
      <c r="M97" s="36"/>
      <c r="N97" s="36"/>
      <c r="O97" s="36">
        <v>6.7</v>
      </c>
      <c r="P97" s="37"/>
      <c r="Q97" s="37"/>
      <c r="R97" s="105"/>
    </row>
    <row r="98" spans="1:18" s="34" customFormat="1" ht="11.25" x14ac:dyDescent="0.25">
      <c r="A98" s="157"/>
      <c r="B98" s="135"/>
      <c r="C98" s="130"/>
      <c r="D98" s="86" t="s">
        <v>128</v>
      </c>
      <c r="E98" s="80">
        <f t="shared" si="5"/>
        <v>0</v>
      </c>
      <c r="F98" s="35"/>
      <c r="G98" s="35"/>
      <c r="H98" s="35"/>
      <c r="I98" s="35"/>
      <c r="J98" s="36"/>
      <c r="K98" s="36"/>
      <c r="L98" s="36"/>
      <c r="M98" s="36"/>
      <c r="N98" s="36"/>
      <c r="O98" s="36"/>
      <c r="P98" s="36"/>
      <c r="Q98" s="36"/>
      <c r="R98" s="105"/>
    </row>
    <row r="99" spans="1:18" s="34" customFormat="1" ht="21" x14ac:dyDescent="0.25">
      <c r="A99" s="158"/>
      <c r="B99" s="135"/>
      <c r="C99" s="130"/>
      <c r="D99" s="86" t="s">
        <v>2</v>
      </c>
      <c r="E99" s="80">
        <f t="shared" si="5"/>
        <v>25</v>
      </c>
      <c r="F99" s="38"/>
      <c r="G99" s="38"/>
      <c r="H99" s="38"/>
      <c r="I99" s="35"/>
      <c r="J99" s="36"/>
      <c r="K99" s="36"/>
      <c r="L99" s="36"/>
      <c r="M99" s="36"/>
      <c r="N99" s="36"/>
      <c r="O99" s="36"/>
      <c r="P99" s="36"/>
      <c r="Q99" s="36"/>
      <c r="R99" s="106">
        <v>25</v>
      </c>
    </row>
    <row r="100" spans="1:18" s="26" customFormat="1" ht="15.75" customHeight="1" x14ac:dyDescent="0.25">
      <c r="A100" s="156">
        <v>24</v>
      </c>
      <c r="B100" s="135" t="s">
        <v>83</v>
      </c>
      <c r="C100" s="130" t="s">
        <v>111</v>
      </c>
      <c r="D100" s="86" t="s">
        <v>126</v>
      </c>
      <c r="E100" s="78">
        <f t="shared" si="5"/>
        <v>0</v>
      </c>
      <c r="F100" s="73"/>
      <c r="G100" s="30"/>
      <c r="H100" s="30"/>
      <c r="I100" s="31"/>
      <c r="J100" s="31"/>
      <c r="K100" s="31"/>
      <c r="L100" s="31"/>
      <c r="M100" s="31"/>
      <c r="N100" s="31"/>
      <c r="O100" s="31"/>
      <c r="P100" s="73"/>
      <c r="Q100" s="73"/>
      <c r="R100" s="97"/>
    </row>
    <row r="101" spans="1:18" s="26" customFormat="1" x14ac:dyDescent="0.25">
      <c r="A101" s="157"/>
      <c r="B101" s="135"/>
      <c r="C101" s="130"/>
      <c r="D101" s="86" t="s">
        <v>127</v>
      </c>
      <c r="E101" s="80">
        <f t="shared" si="5"/>
        <v>52.699999999999996</v>
      </c>
      <c r="F101" s="73"/>
      <c r="G101" s="30">
        <v>13.78</v>
      </c>
      <c r="H101" s="30">
        <v>22.58</v>
      </c>
      <c r="I101" s="31"/>
      <c r="J101" s="31">
        <v>5.3</v>
      </c>
      <c r="K101" s="31"/>
      <c r="L101" s="31">
        <v>9</v>
      </c>
      <c r="M101" s="31"/>
      <c r="N101" s="31"/>
      <c r="O101" s="31">
        <v>2.04</v>
      </c>
      <c r="P101" s="67"/>
      <c r="Q101" s="67"/>
      <c r="R101" s="95"/>
    </row>
    <row r="102" spans="1:18" s="26" customFormat="1" x14ac:dyDescent="0.25">
      <c r="A102" s="157"/>
      <c r="B102" s="135"/>
      <c r="C102" s="130"/>
      <c r="D102" s="86" t="s">
        <v>128</v>
      </c>
      <c r="E102" s="80">
        <f t="shared" si="5"/>
        <v>0</v>
      </c>
      <c r="F102" s="30"/>
      <c r="G102" s="30"/>
      <c r="H102" s="30"/>
      <c r="I102" s="30"/>
      <c r="J102" s="31"/>
      <c r="K102" s="31"/>
      <c r="L102" s="31"/>
      <c r="M102" s="31"/>
      <c r="N102" s="31"/>
      <c r="O102" s="31"/>
      <c r="P102" s="31"/>
      <c r="Q102" s="31"/>
      <c r="R102" s="95"/>
    </row>
    <row r="103" spans="1:18" s="26" customFormat="1" ht="21" x14ac:dyDescent="0.25">
      <c r="A103" s="158"/>
      <c r="B103" s="135"/>
      <c r="C103" s="130"/>
      <c r="D103" s="86" t="s">
        <v>2</v>
      </c>
      <c r="E103" s="80">
        <f t="shared" si="5"/>
        <v>25</v>
      </c>
      <c r="F103" s="32"/>
      <c r="G103" s="32"/>
      <c r="H103" s="32"/>
      <c r="I103" s="30"/>
      <c r="J103" s="31"/>
      <c r="K103" s="31"/>
      <c r="L103" s="31"/>
      <c r="M103" s="31"/>
      <c r="N103" s="31"/>
      <c r="O103" s="31"/>
      <c r="P103" s="31"/>
      <c r="Q103" s="31"/>
      <c r="R103" s="96">
        <v>25</v>
      </c>
    </row>
    <row r="104" spans="1:18" s="26" customFormat="1" ht="15" customHeight="1" x14ac:dyDescent="0.25">
      <c r="A104" s="156">
        <v>25</v>
      </c>
      <c r="B104" s="135" t="s">
        <v>83</v>
      </c>
      <c r="C104" s="130" t="s">
        <v>34</v>
      </c>
      <c r="D104" s="86" t="s">
        <v>126</v>
      </c>
      <c r="E104" s="78">
        <f t="shared" si="5"/>
        <v>0</v>
      </c>
      <c r="F104" s="73"/>
      <c r="G104" s="30"/>
      <c r="H104" s="30"/>
      <c r="I104" s="31"/>
      <c r="J104" s="31"/>
      <c r="K104" s="31"/>
      <c r="L104" s="31"/>
      <c r="M104" s="31"/>
      <c r="N104" s="31"/>
      <c r="O104" s="31"/>
      <c r="P104" s="73"/>
      <c r="Q104" s="73"/>
      <c r="R104" s="97"/>
    </row>
    <row r="105" spans="1:18" s="26" customFormat="1" x14ac:dyDescent="0.25">
      <c r="A105" s="157"/>
      <c r="B105" s="135"/>
      <c r="C105" s="130"/>
      <c r="D105" s="86" t="s">
        <v>127</v>
      </c>
      <c r="E105" s="80">
        <f t="shared" si="5"/>
        <v>60.260000000000005</v>
      </c>
      <c r="F105" s="73"/>
      <c r="G105" s="30">
        <v>11.03</v>
      </c>
      <c r="H105" s="30">
        <v>21.53</v>
      </c>
      <c r="I105" s="31"/>
      <c r="J105" s="31">
        <f>16.6+11.1</f>
        <v>27.700000000000003</v>
      </c>
      <c r="K105" s="31"/>
      <c r="L105" s="31"/>
      <c r="M105" s="31"/>
      <c r="N105" s="31"/>
      <c r="O105" s="31"/>
      <c r="P105" s="67"/>
      <c r="Q105" s="67"/>
      <c r="R105" s="95"/>
    </row>
    <row r="106" spans="1:18" s="26" customFormat="1" x14ac:dyDescent="0.25">
      <c r="A106" s="157"/>
      <c r="B106" s="135"/>
      <c r="C106" s="130"/>
      <c r="D106" s="86" t="s">
        <v>128</v>
      </c>
      <c r="E106" s="80">
        <f t="shared" si="5"/>
        <v>46.44</v>
      </c>
      <c r="F106" s="30"/>
      <c r="G106" s="30"/>
      <c r="H106" s="30"/>
      <c r="I106" s="30"/>
      <c r="J106" s="31"/>
      <c r="K106" s="31"/>
      <c r="L106" s="31"/>
      <c r="M106" s="31"/>
      <c r="N106" s="31"/>
      <c r="O106" s="31"/>
      <c r="P106" s="31"/>
      <c r="Q106" s="31">
        <v>46.44</v>
      </c>
      <c r="R106" s="95"/>
    </row>
    <row r="107" spans="1:18" s="26" customFormat="1" ht="21" x14ac:dyDescent="0.25">
      <c r="A107" s="158"/>
      <c r="B107" s="135"/>
      <c r="C107" s="130"/>
      <c r="D107" s="86" t="s">
        <v>2</v>
      </c>
      <c r="E107" s="80">
        <f t="shared" si="5"/>
        <v>15</v>
      </c>
      <c r="F107" s="32"/>
      <c r="G107" s="32"/>
      <c r="H107" s="32"/>
      <c r="I107" s="30"/>
      <c r="J107" s="31"/>
      <c r="K107" s="31"/>
      <c r="L107" s="31"/>
      <c r="M107" s="31"/>
      <c r="N107" s="31"/>
      <c r="O107" s="31"/>
      <c r="P107" s="31"/>
      <c r="Q107" s="31"/>
      <c r="R107" s="96">
        <v>15</v>
      </c>
    </row>
    <row r="108" spans="1:18" s="26" customFormat="1" ht="15" customHeight="1" x14ac:dyDescent="0.25">
      <c r="A108" s="156">
        <v>26</v>
      </c>
      <c r="B108" s="135" t="s">
        <v>83</v>
      </c>
      <c r="C108" s="130" t="s">
        <v>46</v>
      </c>
      <c r="D108" s="86" t="s">
        <v>126</v>
      </c>
      <c r="E108" s="78">
        <f t="shared" si="5"/>
        <v>0</v>
      </c>
      <c r="F108" s="73"/>
      <c r="G108" s="30"/>
      <c r="H108" s="30"/>
      <c r="I108" s="31"/>
      <c r="J108" s="31"/>
      <c r="K108" s="31"/>
      <c r="L108" s="31"/>
      <c r="M108" s="31"/>
      <c r="N108" s="31"/>
      <c r="O108" s="31"/>
      <c r="P108" s="73"/>
      <c r="Q108" s="73"/>
      <c r="R108" s="97"/>
    </row>
    <row r="109" spans="1:18" s="26" customFormat="1" x14ac:dyDescent="0.25">
      <c r="A109" s="157"/>
      <c r="B109" s="135"/>
      <c r="C109" s="130"/>
      <c r="D109" s="86" t="s">
        <v>127</v>
      </c>
      <c r="E109" s="80">
        <f t="shared" si="5"/>
        <v>31.100000000000005</v>
      </c>
      <c r="F109" s="73"/>
      <c r="G109" s="30">
        <v>7.24</v>
      </c>
      <c r="H109" s="30">
        <v>19.53</v>
      </c>
      <c r="I109" s="31"/>
      <c r="J109" s="31">
        <v>2.57</v>
      </c>
      <c r="K109" s="31"/>
      <c r="L109" s="31"/>
      <c r="M109" s="31"/>
      <c r="N109" s="31"/>
      <c r="O109" s="31">
        <v>1.76</v>
      </c>
      <c r="P109" s="67"/>
      <c r="Q109" s="67"/>
      <c r="R109" s="95"/>
    </row>
    <row r="110" spans="1:18" s="26" customFormat="1" x14ac:dyDescent="0.25">
      <c r="A110" s="157"/>
      <c r="B110" s="135"/>
      <c r="C110" s="130"/>
      <c r="D110" s="86" t="s">
        <v>128</v>
      </c>
      <c r="E110" s="80">
        <f t="shared" si="5"/>
        <v>30</v>
      </c>
      <c r="F110" s="30"/>
      <c r="G110" s="30"/>
      <c r="H110" s="30"/>
      <c r="I110" s="30"/>
      <c r="J110" s="31"/>
      <c r="K110" s="31"/>
      <c r="L110" s="31"/>
      <c r="M110" s="31"/>
      <c r="N110" s="31"/>
      <c r="O110" s="31"/>
      <c r="P110" s="31"/>
      <c r="Q110" s="31">
        <v>30</v>
      </c>
      <c r="R110" s="95"/>
    </row>
    <row r="111" spans="1:18" s="26" customFormat="1" ht="21" x14ac:dyDescent="0.25">
      <c r="A111" s="158"/>
      <c r="B111" s="135"/>
      <c r="C111" s="130"/>
      <c r="D111" s="86" t="s">
        <v>2</v>
      </c>
      <c r="E111" s="80">
        <f t="shared" si="5"/>
        <v>20</v>
      </c>
      <c r="F111" s="32"/>
      <c r="G111" s="32"/>
      <c r="H111" s="32"/>
      <c r="I111" s="30"/>
      <c r="J111" s="31"/>
      <c r="K111" s="31"/>
      <c r="L111" s="31"/>
      <c r="M111" s="31"/>
      <c r="N111" s="31"/>
      <c r="O111" s="31"/>
      <c r="P111" s="31"/>
      <c r="Q111" s="31"/>
      <c r="R111" s="96">
        <v>20</v>
      </c>
    </row>
    <row r="112" spans="1:18" s="26" customFormat="1" ht="15" customHeight="1" x14ac:dyDescent="0.25">
      <c r="A112" s="156">
        <v>27</v>
      </c>
      <c r="B112" s="135" t="s">
        <v>83</v>
      </c>
      <c r="C112" s="130" t="s">
        <v>35</v>
      </c>
      <c r="D112" s="86" t="s">
        <v>126</v>
      </c>
      <c r="E112" s="78">
        <f t="shared" si="5"/>
        <v>0</v>
      </c>
      <c r="F112" s="73"/>
      <c r="G112" s="30"/>
      <c r="H112" s="30"/>
      <c r="I112" s="31"/>
      <c r="J112" s="31"/>
      <c r="K112" s="31"/>
      <c r="L112" s="31"/>
      <c r="M112" s="31"/>
      <c r="N112" s="31"/>
      <c r="O112" s="31"/>
      <c r="P112" s="73"/>
      <c r="Q112" s="73"/>
      <c r="R112" s="97"/>
    </row>
    <row r="113" spans="1:18" s="26" customFormat="1" x14ac:dyDescent="0.25">
      <c r="A113" s="157"/>
      <c r="B113" s="135"/>
      <c r="C113" s="130"/>
      <c r="D113" s="86" t="s">
        <v>127</v>
      </c>
      <c r="E113" s="80">
        <f t="shared" si="5"/>
        <v>49.7</v>
      </c>
      <c r="F113" s="73"/>
      <c r="G113" s="30">
        <v>20.94</v>
      </c>
      <c r="H113" s="30">
        <v>15</v>
      </c>
      <c r="I113" s="31"/>
      <c r="J113" s="31">
        <v>2.6</v>
      </c>
      <c r="K113" s="31"/>
      <c r="L113" s="31">
        <v>8.16</v>
      </c>
      <c r="M113" s="31"/>
      <c r="N113" s="31"/>
      <c r="O113" s="31">
        <v>3</v>
      </c>
      <c r="P113" s="67"/>
      <c r="Q113" s="67"/>
      <c r="R113" s="95"/>
    </row>
    <row r="114" spans="1:18" s="26" customFormat="1" x14ac:dyDescent="0.25">
      <c r="A114" s="157"/>
      <c r="B114" s="135"/>
      <c r="C114" s="130"/>
      <c r="D114" s="86" t="s">
        <v>128</v>
      </c>
      <c r="E114" s="80">
        <f t="shared" si="5"/>
        <v>0</v>
      </c>
      <c r="F114" s="30"/>
      <c r="G114" s="30"/>
      <c r="H114" s="30"/>
      <c r="I114" s="30"/>
      <c r="J114" s="31"/>
      <c r="K114" s="31"/>
      <c r="L114" s="31"/>
      <c r="M114" s="31"/>
      <c r="N114" s="31"/>
      <c r="O114" s="31"/>
      <c r="P114" s="31"/>
      <c r="Q114" s="31"/>
      <c r="R114" s="95"/>
    </row>
    <row r="115" spans="1:18" s="26" customFormat="1" ht="21" x14ac:dyDescent="0.25">
      <c r="A115" s="158"/>
      <c r="B115" s="135"/>
      <c r="C115" s="130"/>
      <c r="D115" s="86" t="s">
        <v>2</v>
      </c>
      <c r="E115" s="80">
        <v>174.58</v>
      </c>
      <c r="F115" s="32"/>
      <c r="G115" s="32"/>
      <c r="H115" s="32"/>
      <c r="I115" s="30"/>
      <c r="J115" s="31"/>
      <c r="K115" s="31"/>
      <c r="L115" s="31"/>
      <c r="M115" s="31"/>
      <c r="N115" s="31"/>
      <c r="O115" s="31"/>
      <c r="P115" s="31"/>
      <c r="Q115" s="31"/>
      <c r="R115" s="96">
        <v>174.58</v>
      </c>
    </row>
    <row r="116" spans="1:18" s="26" customFormat="1" ht="15" customHeight="1" x14ac:dyDescent="0.25">
      <c r="A116" s="156">
        <v>28</v>
      </c>
      <c r="B116" s="135" t="s">
        <v>83</v>
      </c>
      <c r="C116" s="130" t="s">
        <v>36</v>
      </c>
      <c r="D116" s="86" t="s">
        <v>126</v>
      </c>
      <c r="E116" s="78">
        <f t="shared" si="5"/>
        <v>0</v>
      </c>
      <c r="F116" s="73"/>
      <c r="G116" s="30"/>
      <c r="H116" s="30"/>
      <c r="I116" s="73"/>
      <c r="J116" s="73"/>
      <c r="K116" s="73"/>
      <c r="L116" s="73"/>
      <c r="M116" s="73"/>
      <c r="N116" s="73"/>
      <c r="O116" s="73"/>
      <c r="P116" s="73"/>
      <c r="Q116" s="73"/>
      <c r="R116" s="97"/>
    </row>
    <row r="117" spans="1:18" s="26" customFormat="1" x14ac:dyDescent="0.25">
      <c r="A117" s="157"/>
      <c r="B117" s="135"/>
      <c r="C117" s="130"/>
      <c r="D117" s="86" t="s">
        <v>127</v>
      </c>
      <c r="E117" s="80">
        <f t="shared" si="5"/>
        <v>103.89999999999999</v>
      </c>
      <c r="F117" s="73"/>
      <c r="G117" s="30">
        <v>7.8</v>
      </c>
      <c r="H117" s="30">
        <v>23.3</v>
      </c>
      <c r="I117" s="31"/>
      <c r="J117" s="31"/>
      <c r="K117" s="31"/>
      <c r="L117" s="31">
        <v>67.5</v>
      </c>
      <c r="M117" s="31"/>
      <c r="N117" s="31"/>
      <c r="O117" s="31">
        <v>5.3</v>
      </c>
      <c r="P117" s="67"/>
      <c r="Q117" s="67"/>
      <c r="R117" s="95"/>
    </row>
    <row r="118" spans="1:18" s="26" customFormat="1" x14ac:dyDescent="0.25">
      <c r="A118" s="157"/>
      <c r="B118" s="135"/>
      <c r="C118" s="130"/>
      <c r="D118" s="86" t="s">
        <v>128</v>
      </c>
      <c r="E118" s="80">
        <f t="shared" si="5"/>
        <v>16.100000000000001</v>
      </c>
      <c r="F118" s="30"/>
      <c r="G118" s="30"/>
      <c r="H118" s="30"/>
      <c r="I118" s="30"/>
      <c r="J118" s="31"/>
      <c r="K118" s="31"/>
      <c r="L118" s="31"/>
      <c r="M118" s="31"/>
      <c r="N118" s="31"/>
      <c r="O118" s="31"/>
      <c r="P118" s="31"/>
      <c r="Q118" s="31">
        <v>16.100000000000001</v>
      </c>
      <c r="R118" s="95"/>
    </row>
    <row r="119" spans="1:18" s="26" customFormat="1" ht="21" x14ac:dyDescent="0.25">
      <c r="A119" s="158"/>
      <c r="B119" s="135"/>
      <c r="C119" s="130"/>
      <c r="D119" s="86" t="s">
        <v>2</v>
      </c>
      <c r="E119" s="80">
        <f t="shared" ref="E119:E150" si="6">SUM(F119:R119)</f>
        <v>20</v>
      </c>
      <c r="F119" s="32"/>
      <c r="G119" s="32"/>
      <c r="H119" s="32"/>
      <c r="I119" s="30"/>
      <c r="J119" s="31"/>
      <c r="K119" s="31"/>
      <c r="L119" s="31"/>
      <c r="M119" s="31"/>
      <c r="N119" s="31"/>
      <c r="O119" s="31"/>
      <c r="P119" s="31"/>
      <c r="Q119" s="31"/>
      <c r="R119" s="96">
        <v>20</v>
      </c>
    </row>
    <row r="120" spans="1:18" s="26" customFormat="1" ht="15" customHeight="1" x14ac:dyDescent="0.25">
      <c r="A120" s="156">
        <v>29</v>
      </c>
      <c r="B120" s="135" t="s">
        <v>83</v>
      </c>
      <c r="C120" s="130" t="s">
        <v>37</v>
      </c>
      <c r="D120" s="86" t="s">
        <v>126</v>
      </c>
      <c r="E120" s="78">
        <f t="shared" si="6"/>
        <v>0</v>
      </c>
      <c r="F120" s="73"/>
      <c r="G120" s="30"/>
      <c r="H120" s="30"/>
      <c r="I120" s="31"/>
      <c r="J120" s="31"/>
      <c r="K120" s="31"/>
      <c r="L120" s="31"/>
      <c r="M120" s="73"/>
      <c r="N120" s="73"/>
      <c r="O120" s="73"/>
      <c r="P120" s="73"/>
      <c r="Q120" s="73"/>
      <c r="R120" s="97"/>
    </row>
    <row r="121" spans="1:18" s="26" customFormat="1" x14ac:dyDescent="0.25">
      <c r="A121" s="157"/>
      <c r="B121" s="135"/>
      <c r="C121" s="130"/>
      <c r="D121" s="86" t="s">
        <v>127</v>
      </c>
      <c r="E121" s="80">
        <f t="shared" si="6"/>
        <v>88.949999999999989</v>
      </c>
      <c r="F121" s="73"/>
      <c r="G121" s="30">
        <v>36.54</v>
      </c>
      <c r="H121" s="30">
        <v>42.31</v>
      </c>
      <c r="I121" s="31"/>
      <c r="J121" s="31">
        <v>2.5</v>
      </c>
      <c r="K121" s="31"/>
      <c r="L121" s="31">
        <v>7.6</v>
      </c>
      <c r="M121" s="31"/>
      <c r="N121" s="31"/>
      <c r="O121" s="31"/>
      <c r="P121" s="67"/>
      <c r="Q121" s="67"/>
      <c r="R121" s="95"/>
    </row>
    <row r="122" spans="1:18" s="26" customFormat="1" x14ac:dyDescent="0.25">
      <c r="A122" s="157"/>
      <c r="B122" s="135"/>
      <c r="C122" s="130"/>
      <c r="D122" s="86" t="s">
        <v>128</v>
      </c>
      <c r="E122" s="80">
        <f t="shared" si="6"/>
        <v>0</v>
      </c>
      <c r="F122" s="30"/>
      <c r="G122" s="30"/>
      <c r="H122" s="30"/>
      <c r="I122" s="30"/>
      <c r="J122" s="31"/>
      <c r="K122" s="31"/>
      <c r="L122" s="31"/>
      <c r="M122" s="31"/>
      <c r="N122" s="31"/>
      <c r="O122" s="31"/>
      <c r="P122" s="31"/>
      <c r="Q122" s="31"/>
      <c r="R122" s="95"/>
    </row>
    <row r="123" spans="1:18" s="26" customFormat="1" ht="21" x14ac:dyDescent="0.25">
      <c r="A123" s="158"/>
      <c r="B123" s="135"/>
      <c r="C123" s="130"/>
      <c r="D123" s="86" t="s">
        <v>2</v>
      </c>
      <c r="E123" s="80">
        <f t="shared" si="6"/>
        <v>35</v>
      </c>
      <c r="F123" s="32"/>
      <c r="G123" s="32"/>
      <c r="H123" s="32"/>
      <c r="I123" s="30"/>
      <c r="J123" s="31"/>
      <c r="K123" s="31"/>
      <c r="L123" s="31"/>
      <c r="M123" s="31"/>
      <c r="N123" s="31"/>
      <c r="O123" s="31"/>
      <c r="P123" s="31"/>
      <c r="Q123" s="31"/>
      <c r="R123" s="96">
        <v>35</v>
      </c>
    </row>
    <row r="124" spans="1:18" s="26" customFormat="1" ht="15" customHeight="1" x14ac:dyDescent="0.25">
      <c r="A124" s="156">
        <v>30</v>
      </c>
      <c r="B124" s="135" t="s">
        <v>83</v>
      </c>
      <c r="C124" s="130" t="s">
        <v>32</v>
      </c>
      <c r="D124" s="86" t="s">
        <v>126</v>
      </c>
      <c r="E124" s="78">
        <f t="shared" si="6"/>
        <v>0</v>
      </c>
      <c r="F124" s="73"/>
      <c r="G124" s="30"/>
      <c r="H124" s="30"/>
      <c r="I124" s="31"/>
      <c r="J124" s="31"/>
      <c r="K124" s="73"/>
      <c r="L124" s="73"/>
      <c r="M124" s="73"/>
      <c r="N124" s="73"/>
      <c r="O124" s="73"/>
      <c r="P124" s="73"/>
      <c r="Q124" s="73"/>
      <c r="R124" s="97"/>
    </row>
    <row r="125" spans="1:18" s="26" customFormat="1" x14ac:dyDescent="0.25">
      <c r="A125" s="157"/>
      <c r="B125" s="135"/>
      <c r="C125" s="130"/>
      <c r="D125" s="86" t="s">
        <v>127</v>
      </c>
      <c r="E125" s="80">
        <f t="shared" si="6"/>
        <v>55</v>
      </c>
      <c r="F125" s="73"/>
      <c r="G125" s="30">
        <v>26</v>
      </c>
      <c r="H125" s="30">
        <v>17.8</v>
      </c>
      <c r="I125" s="31"/>
      <c r="J125" s="31">
        <v>11.2</v>
      </c>
      <c r="K125" s="31"/>
      <c r="L125" s="31"/>
      <c r="M125" s="31"/>
      <c r="N125" s="31"/>
      <c r="O125" s="31"/>
      <c r="P125" s="67"/>
      <c r="Q125" s="67"/>
      <c r="R125" s="95"/>
    </row>
    <row r="126" spans="1:18" s="26" customFormat="1" x14ac:dyDescent="0.25">
      <c r="A126" s="157"/>
      <c r="B126" s="135"/>
      <c r="C126" s="130"/>
      <c r="D126" s="86" t="s">
        <v>128</v>
      </c>
      <c r="E126" s="80">
        <f t="shared" si="6"/>
        <v>5</v>
      </c>
      <c r="F126" s="30"/>
      <c r="G126" s="30"/>
      <c r="H126" s="30"/>
      <c r="I126" s="30"/>
      <c r="J126" s="31"/>
      <c r="K126" s="31"/>
      <c r="L126" s="31"/>
      <c r="M126" s="31"/>
      <c r="N126" s="31"/>
      <c r="O126" s="31"/>
      <c r="P126" s="31"/>
      <c r="Q126" s="31">
        <v>5</v>
      </c>
      <c r="R126" s="95"/>
    </row>
    <row r="127" spans="1:18" s="26" customFormat="1" ht="21" x14ac:dyDescent="0.25">
      <c r="A127" s="158"/>
      <c r="B127" s="135"/>
      <c r="C127" s="130"/>
      <c r="D127" s="86" t="s">
        <v>2</v>
      </c>
      <c r="E127" s="80">
        <f t="shared" si="6"/>
        <v>10</v>
      </c>
      <c r="F127" s="32"/>
      <c r="G127" s="32"/>
      <c r="H127" s="32"/>
      <c r="I127" s="30"/>
      <c r="J127" s="31"/>
      <c r="K127" s="31"/>
      <c r="L127" s="31"/>
      <c r="M127" s="31"/>
      <c r="N127" s="31"/>
      <c r="O127" s="31"/>
      <c r="P127" s="31"/>
      <c r="Q127" s="31"/>
      <c r="R127" s="96">
        <v>10</v>
      </c>
    </row>
    <row r="128" spans="1:18" s="26" customFormat="1" ht="14.25" customHeight="1" x14ac:dyDescent="0.25">
      <c r="A128" s="156">
        <v>31</v>
      </c>
      <c r="B128" s="135" t="s">
        <v>83</v>
      </c>
      <c r="C128" s="130" t="s">
        <v>99</v>
      </c>
      <c r="D128" s="86" t="s">
        <v>126</v>
      </c>
      <c r="E128" s="78">
        <f t="shared" si="6"/>
        <v>0</v>
      </c>
      <c r="F128" s="73"/>
      <c r="G128" s="30"/>
      <c r="H128" s="30"/>
      <c r="I128" s="31"/>
      <c r="J128" s="31"/>
      <c r="K128" s="31"/>
      <c r="L128" s="31"/>
      <c r="M128" s="31"/>
      <c r="N128" s="31"/>
      <c r="O128" s="31"/>
      <c r="P128" s="73"/>
      <c r="Q128" s="73"/>
      <c r="R128" s="97"/>
    </row>
    <row r="129" spans="1:18" s="26" customFormat="1" x14ac:dyDescent="0.25">
      <c r="A129" s="157"/>
      <c r="B129" s="135"/>
      <c r="C129" s="130"/>
      <c r="D129" s="86" t="s">
        <v>127</v>
      </c>
      <c r="E129" s="80">
        <f t="shared" si="6"/>
        <v>303.75</v>
      </c>
      <c r="F129" s="73"/>
      <c r="G129" s="30">
        <v>152.97999999999999</v>
      </c>
      <c r="H129" s="30">
        <v>41.9</v>
      </c>
      <c r="I129" s="31"/>
      <c r="J129" s="31">
        <v>30</v>
      </c>
      <c r="K129" s="31"/>
      <c r="L129" s="31">
        <v>71.37</v>
      </c>
      <c r="M129" s="31"/>
      <c r="N129" s="31"/>
      <c r="O129" s="31">
        <v>7.5</v>
      </c>
      <c r="P129" s="67"/>
      <c r="Q129" s="67"/>
      <c r="R129" s="95"/>
    </row>
    <row r="130" spans="1:18" s="26" customFormat="1" x14ac:dyDescent="0.25">
      <c r="A130" s="157"/>
      <c r="B130" s="135"/>
      <c r="C130" s="130"/>
      <c r="D130" s="86" t="s">
        <v>128</v>
      </c>
      <c r="E130" s="80">
        <f t="shared" si="6"/>
        <v>123.75</v>
      </c>
      <c r="F130" s="30"/>
      <c r="G130" s="30"/>
      <c r="H130" s="30"/>
      <c r="I130" s="30"/>
      <c r="J130" s="31"/>
      <c r="K130" s="31"/>
      <c r="L130" s="31"/>
      <c r="M130" s="31"/>
      <c r="N130" s="31"/>
      <c r="O130" s="31"/>
      <c r="P130" s="31">
        <v>14</v>
      </c>
      <c r="Q130" s="31">
        <v>109.75</v>
      </c>
      <c r="R130" s="95"/>
    </row>
    <row r="131" spans="1:18" s="26" customFormat="1" ht="21" x14ac:dyDescent="0.25">
      <c r="A131" s="158"/>
      <c r="B131" s="135"/>
      <c r="C131" s="130"/>
      <c r="D131" s="86" t="s">
        <v>2</v>
      </c>
      <c r="E131" s="80">
        <f t="shared" si="6"/>
        <v>260</v>
      </c>
      <c r="F131" s="32"/>
      <c r="G131" s="32"/>
      <c r="H131" s="32"/>
      <c r="I131" s="30"/>
      <c r="J131" s="31"/>
      <c r="K131" s="31"/>
      <c r="L131" s="31"/>
      <c r="M131" s="31"/>
      <c r="N131" s="31"/>
      <c r="O131" s="31"/>
      <c r="P131" s="31"/>
      <c r="Q131" s="31"/>
      <c r="R131" s="96">
        <v>260</v>
      </c>
    </row>
    <row r="132" spans="1:18" s="26" customFormat="1" ht="14.25" customHeight="1" x14ac:dyDescent="0.25">
      <c r="A132" s="156">
        <v>32</v>
      </c>
      <c r="B132" s="135" t="s">
        <v>83</v>
      </c>
      <c r="C132" s="130" t="s">
        <v>51</v>
      </c>
      <c r="D132" s="86" t="s">
        <v>126</v>
      </c>
      <c r="E132" s="78">
        <f t="shared" si="6"/>
        <v>0</v>
      </c>
      <c r="F132" s="73"/>
      <c r="G132" s="30"/>
      <c r="H132" s="30"/>
      <c r="I132" s="31"/>
      <c r="J132" s="31"/>
      <c r="K132" s="31"/>
      <c r="L132" s="31"/>
      <c r="M132" s="31"/>
      <c r="N132" s="31"/>
      <c r="O132" s="31"/>
      <c r="P132" s="73"/>
      <c r="Q132" s="73"/>
      <c r="R132" s="97"/>
    </row>
    <row r="133" spans="1:18" s="26" customFormat="1" x14ac:dyDescent="0.25">
      <c r="A133" s="157"/>
      <c r="B133" s="135"/>
      <c r="C133" s="130"/>
      <c r="D133" s="86" t="s">
        <v>127</v>
      </c>
      <c r="E133" s="80">
        <f t="shared" si="6"/>
        <v>414.70000000000005</v>
      </c>
      <c r="F133" s="73"/>
      <c r="G133" s="30">
        <v>169.1</v>
      </c>
      <c r="H133" s="30">
        <v>58.9</v>
      </c>
      <c r="I133" s="31"/>
      <c r="J133" s="31">
        <v>22.4</v>
      </c>
      <c r="K133" s="31"/>
      <c r="L133" s="31">
        <v>150.80000000000001</v>
      </c>
      <c r="M133" s="31"/>
      <c r="N133" s="31"/>
      <c r="O133" s="31">
        <v>13.5</v>
      </c>
      <c r="P133" s="67"/>
      <c r="Q133" s="67"/>
      <c r="R133" s="95"/>
    </row>
    <row r="134" spans="1:18" s="26" customFormat="1" x14ac:dyDescent="0.25">
      <c r="A134" s="157"/>
      <c r="B134" s="135"/>
      <c r="C134" s="130"/>
      <c r="D134" s="86" t="s">
        <v>128</v>
      </c>
      <c r="E134" s="80">
        <f t="shared" si="6"/>
        <v>215.8</v>
      </c>
      <c r="F134" s="30"/>
      <c r="G134" s="30"/>
      <c r="H134" s="30"/>
      <c r="I134" s="30"/>
      <c r="J134" s="31"/>
      <c r="K134" s="31"/>
      <c r="L134" s="31"/>
      <c r="M134" s="31"/>
      <c r="N134" s="31"/>
      <c r="O134" s="31"/>
      <c r="P134" s="31"/>
      <c r="Q134" s="31">
        <v>215.8</v>
      </c>
      <c r="R134" s="95"/>
    </row>
    <row r="135" spans="1:18" s="26" customFormat="1" ht="21" x14ac:dyDescent="0.25">
      <c r="A135" s="158"/>
      <c r="B135" s="135"/>
      <c r="C135" s="130"/>
      <c r="D135" s="86" t="s">
        <v>2</v>
      </c>
      <c r="E135" s="80">
        <f t="shared" si="6"/>
        <v>500</v>
      </c>
      <c r="F135" s="32"/>
      <c r="G135" s="32"/>
      <c r="H135" s="32"/>
      <c r="I135" s="30"/>
      <c r="J135" s="31"/>
      <c r="K135" s="31"/>
      <c r="L135" s="31"/>
      <c r="M135" s="31"/>
      <c r="N135" s="31"/>
      <c r="O135" s="31"/>
      <c r="P135" s="31"/>
      <c r="Q135" s="31"/>
      <c r="R135" s="96">
        <v>500</v>
      </c>
    </row>
    <row r="136" spans="1:18" s="26" customFormat="1" ht="14.25" customHeight="1" x14ac:dyDescent="0.25">
      <c r="A136" s="156">
        <v>33</v>
      </c>
      <c r="B136" s="135" t="s">
        <v>83</v>
      </c>
      <c r="C136" s="130" t="s">
        <v>100</v>
      </c>
      <c r="D136" s="86" t="s">
        <v>126</v>
      </c>
      <c r="E136" s="78">
        <f t="shared" si="6"/>
        <v>0</v>
      </c>
      <c r="F136" s="73"/>
      <c r="G136" s="30"/>
      <c r="H136" s="30"/>
      <c r="I136" s="31"/>
      <c r="J136" s="31"/>
      <c r="K136" s="31"/>
      <c r="L136" s="31"/>
      <c r="M136" s="31"/>
      <c r="N136" s="31"/>
      <c r="O136" s="31"/>
      <c r="P136" s="73"/>
      <c r="Q136" s="73"/>
      <c r="R136" s="97"/>
    </row>
    <row r="137" spans="1:18" s="26" customFormat="1" x14ac:dyDescent="0.25">
      <c r="A137" s="157"/>
      <c r="B137" s="135"/>
      <c r="C137" s="130"/>
      <c r="D137" s="86" t="s">
        <v>127</v>
      </c>
      <c r="E137" s="80">
        <f t="shared" si="6"/>
        <v>110.3</v>
      </c>
      <c r="F137" s="73"/>
      <c r="G137" s="30">
        <v>49.4</v>
      </c>
      <c r="H137" s="30">
        <v>26.4</v>
      </c>
      <c r="I137" s="31"/>
      <c r="J137" s="31">
        <v>4.8</v>
      </c>
      <c r="K137" s="31"/>
      <c r="L137" s="31">
        <v>25.2</v>
      </c>
      <c r="M137" s="31"/>
      <c r="N137" s="31"/>
      <c r="O137" s="31">
        <v>4.5</v>
      </c>
      <c r="P137" s="67"/>
      <c r="Q137" s="75"/>
      <c r="R137" s="95"/>
    </row>
    <row r="138" spans="1:18" s="26" customFormat="1" x14ac:dyDescent="0.25">
      <c r="A138" s="157"/>
      <c r="B138" s="135"/>
      <c r="C138" s="130"/>
      <c r="D138" s="86" t="s">
        <v>128</v>
      </c>
      <c r="E138" s="80">
        <f t="shared" si="6"/>
        <v>74.2</v>
      </c>
      <c r="F138" s="30"/>
      <c r="G138" s="30"/>
      <c r="H138" s="30"/>
      <c r="I138" s="30"/>
      <c r="J138" s="31"/>
      <c r="K138" s="31"/>
      <c r="L138" s="31"/>
      <c r="M138" s="31"/>
      <c r="N138" s="31"/>
      <c r="O138" s="31"/>
      <c r="P138" s="31">
        <v>21.8</v>
      </c>
      <c r="Q138" s="31">
        <v>52.4</v>
      </c>
      <c r="R138" s="95"/>
    </row>
    <row r="139" spans="1:18" s="26" customFormat="1" ht="21" x14ac:dyDescent="0.25">
      <c r="A139" s="158"/>
      <c r="B139" s="135"/>
      <c r="C139" s="130"/>
      <c r="D139" s="86" t="s">
        <v>2</v>
      </c>
      <c r="E139" s="80">
        <f t="shared" si="6"/>
        <v>385</v>
      </c>
      <c r="F139" s="32"/>
      <c r="G139" s="32"/>
      <c r="H139" s="32"/>
      <c r="I139" s="30"/>
      <c r="J139" s="31"/>
      <c r="K139" s="31"/>
      <c r="L139" s="31"/>
      <c r="M139" s="31"/>
      <c r="N139" s="31"/>
      <c r="O139" s="31"/>
      <c r="P139" s="31"/>
      <c r="Q139" s="31"/>
      <c r="R139" s="96">
        <v>385</v>
      </c>
    </row>
    <row r="140" spans="1:18" s="26" customFormat="1" ht="15" customHeight="1" x14ac:dyDescent="0.25">
      <c r="A140" s="156">
        <v>34</v>
      </c>
      <c r="B140" s="135" t="s">
        <v>83</v>
      </c>
      <c r="C140" s="130" t="s">
        <v>53</v>
      </c>
      <c r="D140" s="86" t="s">
        <v>126</v>
      </c>
      <c r="E140" s="78">
        <f t="shared" si="6"/>
        <v>0</v>
      </c>
      <c r="F140" s="73"/>
      <c r="G140" s="30"/>
      <c r="H140" s="30"/>
      <c r="I140" s="73"/>
      <c r="J140" s="73"/>
      <c r="K140" s="73"/>
      <c r="L140" s="73"/>
      <c r="M140" s="73"/>
      <c r="N140" s="73"/>
      <c r="O140" s="73"/>
      <c r="P140" s="73"/>
      <c r="Q140" s="73"/>
      <c r="R140" s="97"/>
    </row>
    <row r="141" spans="1:18" s="26" customFormat="1" x14ac:dyDescent="0.25">
      <c r="A141" s="157"/>
      <c r="B141" s="135"/>
      <c r="C141" s="130"/>
      <c r="D141" s="86" t="s">
        <v>127</v>
      </c>
      <c r="E141" s="80">
        <f t="shared" si="6"/>
        <v>65.5</v>
      </c>
      <c r="F141" s="73"/>
      <c r="G141" s="30">
        <v>32.700000000000003</v>
      </c>
      <c r="H141" s="30">
        <v>32.799999999999997</v>
      </c>
      <c r="I141" s="31"/>
      <c r="J141" s="31"/>
      <c r="K141" s="31"/>
      <c r="L141" s="31"/>
      <c r="M141" s="31"/>
      <c r="N141" s="31"/>
      <c r="O141" s="31"/>
      <c r="P141" s="67"/>
      <c r="Q141" s="67"/>
      <c r="R141" s="95"/>
    </row>
    <row r="142" spans="1:18" s="26" customFormat="1" x14ac:dyDescent="0.25">
      <c r="A142" s="157"/>
      <c r="B142" s="135"/>
      <c r="C142" s="130"/>
      <c r="D142" s="86" t="s">
        <v>128</v>
      </c>
      <c r="E142" s="80">
        <f t="shared" si="6"/>
        <v>0</v>
      </c>
      <c r="F142" s="30"/>
      <c r="G142" s="30"/>
      <c r="H142" s="30"/>
      <c r="I142" s="30"/>
      <c r="J142" s="31"/>
      <c r="K142" s="31"/>
      <c r="L142" s="31"/>
      <c r="M142" s="31"/>
      <c r="N142" s="31"/>
      <c r="O142" s="31"/>
      <c r="P142" s="31"/>
      <c r="Q142" s="31"/>
      <c r="R142" s="95"/>
    </row>
    <row r="143" spans="1:18" s="26" customFormat="1" ht="21" x14ac:dyDescent="0.25">
      <c r="A143" s="158"/>
      <c r="B143" s="135"/>
      <c r="C143" s="130"/>
      <c r="D143" s="86" t="s">
        <v>2</v>
      </c>
      <c r="E143" s="80">
        <f t="shared" si="6"/>
        <v>0</v>
      </c>
      <c r="F143" s="32"/>
      <c r="G143" s="32"/>
      <c r="H143" s="32"/>
      <c r="I143" s="30"/>
      <c r="J143" s="31"/>
      <c r="K143" s="31"/>
      <c r="L143" s="31"/>
      <c r="M143" s="31"/>
      <c r="N143" s="31"/>
      <c r="O143" s="31"/>
      <c r="P143" s="31"/>
      <c r="Q143" s="31"/>
      <c r="R143" s="96"/>
    </row>
    <row r="144" spans="1:18" s="26" customFormat="1" ht="14.25" customHeight="1" x14ac:dyDescent="0.25">
      <c r="A144" s="132">
        <v>35</v>
      </c>
      <c r="B144" s="135" t="s">
        <v>83</v>
      </c>
      <c r="C144" s="130" t="s">
        <v>112</v>
      </c>
      <c r="D144" s="86" t="s">
        <v>126</v>
      </c>
      <c r="E144" s="78">
        <f t="shared" si="6"/>
        <v>0</v>
      </c>
      <c r="F144" s="73"/>
      <c r="G144" s="30"/>
      <c r="H144" s="30"/>
      <c r="I144" s="31"/>
      <c r="J144" s="31"/>
      <c r="K144" s="31"/>
      <c r="L144" s="31"/>
      <c r="M144" s="31"/>
      <c r="N144" s="31"/>
      <c r="O144" s="31"/>
      <c r="P144" s="73"/>
      <c r="Q144" s="73"/>
      <c r="R144" s="97"/>
    </row>
    <row r="145" spans="1:18" s="26" customFormat="1" x14ac:dyDescent="0.25">
      <c r="A145" s="133"/>
      <c r="B145" s="135"/>
      <c r="C145" s="130"/>
      <c r="D145" s="86" t="s">
        <v>127</v>
      </c>
      <c r="E145" s="80">
        <f t="shared" si="6"/>
        <v>131.84</v>
      </c>
      <c r="F145" s="73"/>
      <c r="G145" s="30">
        <v>48.24</v>
      </c>
      <c r="H145" s="30">
        <v>77.72</v>
      </c>
      <c r="I145" s="31"/>
      <c r="J145" s="31">
        <v>3.38</v>
      </c>
      <c r="K145" s="31"/>
      <c r="L145" s="31"/>
      <c r="M145" s="31"/>
      <c r="N145" s="31"/>
      <c r="O145" s="31">
        <f>1+1.5</f>
        <v>2.5</v>
      </c>
      <c r="P145" s="67"/>
      <c r="Q145" s="67"/>
      <c r="R145" s="95"/>
    </row>
    <row r="146" spans="1:18" s="26" customFormat="1" x14ac:dyDescent="0.25">
      <c r="A146" s="133"/>
      <c r="B146" s="135"/>
      <c r="C146" s="130"/>
      <c r="D146" s="86" t="s">
        <v>128</v>
      </c>
      <c r="E146" s="80">
        <f t="shared" si="6"/>
        <v>17.66</v>
      </c>
      <c r="F146" s="30"/>
      <c r="G146" s="30"/>
      <c r="H146" s="30"/>
      <c r="I146" s="30"/>
      <c r="J146" s="31"/>
      <c r="K146" s="31"/>
      <c r="L146" s="31"/>
      <c r="M146" s="31"/>
      <c r="N146" s="31"/>
      <c r="O146" s="31"/>
      <c r="P146" s="31"/>
      <c r="Q146" s="31">
        <v>17.66</v>
      </c>
      <c r="R146" s="95"/>
    </row>
    <row r="147" spans="1:18" s="26" customFormat="1" ht="21.75" thickBot="1" x14ac:dyDescent="0.3">
      <c r="A147" s="134"/>
      <c r="B147" s="136"/>
      <c r="C147" s="137"/>
      <c r="D147" s="76" t="s">
        <v>2</v>
      </c>
      <c r="E147" s="79">
        <f t="shared" si="6"/>
        <v>70</v>
      </c>
      <c r="F147" s="28"/>
      <c r="G147" s="28"/>
      <c r="H147" s="28"/>
      <c r="I147" s="27"/>
      <c r="J147" s="29"/>
      <c r="K147" s="29"/>
      <c r="L147" s="29"/>
      <c r="M147" s="29"/>
      <c r="N147" s="29"/>
      <c r="O147" s="29"/>
      <c r="P147" s="29"/>
      <c r="Q147" s="29"/>
      <c r="R147" s="99">
        <v>70</v>
      </c>
    </row>
    <row r="148" spans="1:18" s="26" customFormat="1" ht="14.25" customHeight="1" x14ac:dyDescent="0.25">
      <c r="A148" s="149">
        <v>36</v>
      </c>
      <c r="B148" s="143" t="s">
        <v>84</v>
      </c>
      <c r="C148" s="144" t="s">
        <v>113</v>
      </c>
      <c r="D148" s="85" t="s">
        <v>126</v>
      </c>
      <c r="E148" s="77">
        <f t="shared" si="6"/>
        <v>0</v>
      </c>
      <c r="F148" s="72"/>
      <c r="G148" s="117"/>
      <c r="H148" s="117"/>
      <c r="I148" s="118"/>
      <c r="J148" s="118"/>
      <c r="K148" s="118"/>
      <c r="L148" s="118"/>
      <c r="M148" s="118"/>
      <c r="N148" s="118"/>
      <c r="O148" s="118"/>
      <c r="P148" s="72"/>
      <c r="Q148" s="72"/>
      <c r="R148" s="94"/>
    </row>
    <row r="149" spans="1:18" s="26" customFormat="1" x14ac:dyDescent="0.25">
      <c r="A149" s="133"/>
      <c r="B149" s="135"/>
      <c r="C149" s="130"/>
      <c r="D149" s="86" t="s">
        <v>127</v>
      </c>
      <c r="E149" s="80">
        <f t="shared" si="6"/>
        <v>288.8</v>
      </c>
      <c r="F149" s="73"/>
      <c r="G149" s="30">
        <v>146.61000000000001</v>
      </c>
      <c r="H149" s="30">
        <v>43.18</v>
      </c>
      <c r="I149" s="31"/>
      <c r="J149" s="31">
        <v>50</v>
      </c>
      <c r="K149" s="31"/>
      <c r="L149" s="31">
        <v>39.51</v>
      </c>
      <c r="M149" s="31"/>
      <c r="N149" s="31"/>
      <c r="O149" s="31">
        <v>9.5</v>
      </c>
      <c r="P149" s="67"/>
      <c r="Q149" s="31"/>
      <c r="R149" s="95"/>
    </row>
    <row r="150" spans="1:18" s="26" customFormat="1" x14ac:dyDescent="0.25">
      <c r="A150" s="133"/>
      <c r="B150" s="135"/>
      <c r="C150" s="130"/>
      <c r="D150" s="86" t="s">
        <v>128</v>
      </c>
      <c r="E150" s="80">
        <f t="shared" si="6"/>
        <v>15.4</v>
      </c>
      <c r="F150" s="30"/>
      <c r="G150" s="30"/>
      <c r="H150" s="30"/>
      <c r="I150" s="30"/>
      <c r="J150" s="31"/>
      <c r="K150" s="31"/>
      <c r="L150" s="31"/>
      <c r="M150" s="31"/>
      <c r="N150" s="31"/>
      <c r="O150" s="31"/>
      <c r="P150" s="31">
        <v>15.4</v>
      </c>
      <c r="Q150" s="31"/>
      <c r="R150" s="95"/>
    </row>
    <row r="151" spans="1:18" s="26" customFormat="1" ht="21" x14ac:dyDescent="0.25">
      <c r="A151" s="138"/>
      <c r="B151" s="135"/>
      <c r="C151" s="130"/>
      <c r="D151" s="86" t="s">
        <v>2</v>
      </c>
      <c r="E151" s="80">
        <f t="shared" ref="E151:E170" si="7">SUM(F151:R151)</f>
        <v>191</v>
      </c>
      <c r="F151" s="32"/>
      <c r="G151" s="32"/>
      <c r="H151" s="32"/>
      <c r="I151" s="30"/>
      <c r="J151" s="31"/>
      <c r="K151" s="31"/>
      <c r="L151" s="31"/>
      <c r="M151" s="31"/>
      <c r="N151" s="31"/>
      <c r="O151" s="31"/>
      <c r="P151" s="31"/>
      <c r="Q151" s="31"/>
      <c r="R151" s="96">
        <v>191</v>
      </c>
    </row>
    <row r="152" spans="1:18" s="26" customFormat="1" ht="14.25" customHeight="1" x14ac:dyDescent="0.25">
      <c r="A152" s="132">
        <v>37</v>
      </c>
      <c r="B152" s="135" t="s">
        <v>84</v>
      </c>
      <c r="C152" s="130" t="s">
        <v>114</v>
      </c>
      <c r="D152" s="86" t="s">
        <v>126</v>
      </c>
      <c r="E152" s="78">
        <f t="shared" si="7"/>
        <v>0</v>
      </c>
      <c r="F152" s="73"/>
      <c r="G152" s="30"/>
      <c r="H152" s="30"/>
      <c r="I152" s="31"/>
      <c r="J152" s="31"/>
      <c r="K152" s="31"/>
      <c r="L152" s="31"/>
      <c r="M152" s="31"/>
      <c r="N152" s="31"/>
      <c r="O152" s="31"/>
      <c r="P152" s="73"/>
      <c r="Q152" s="73"/>
      <c r="R152" s="97"/>
    </row>
    <row r="153" spans="1:18" s="26" customFormat="1" x14ac:dyDescent="0.25">
      <c r="A153" s="133"/>
      <c r="B153" s="135"/>
      <c r="C153" s="130"/>
      <c r="D153" s="86" t="s">
        <v>127</v>
      </c>
      <c r="E153" s="80">
        <f t="shared" si="7"/>
        <v>49.760000000000005</v>
      </c>
      <c r="F153" s="73"/>
      <c r="G153" s="30">
        <v>10.32</v>
      </c>
      <c r="H153" s="30">
        <v>30.94</v>
      </c>
      <c r="I153" s="31"/>
      <c r="J153" s="31">
        <v>2.4</v>
      </c>
      <c r="K153" s="31"/>
      <c r="L153" s="31">
        <v>4.4000000000000004</v>
      </c>
      <c r="M153" s="31"/>
      <c r="N153" s="31"/>
      <c r="O153" s="31">
        <v>1.7</v>
      </c>
      <c r="P153" s="67"/>
      <c r="Q153" s="67"/>
      <c r="R153" s="95"/>
    </row>
    <row r="154" spans="1:18" s="26" customFormat="1" x14ac:dyDescent="0.25">
      <c r="A154" s="133"/>
      <c r="B154" s="135"/>
      <c r="C154" s="130"/>
      <c r="D154" s="86" t="s">
        <v>128</v>
      </c>
      <c r="E154" s="80">
        <f t="shared" si="7"/>
        <v>11.84</v>
      </c>
      <c r="F154" s="30"/>
      <c r="G154" s="30"/>
      <c r="H154" s="30"/>
      <c r="I154" s="30"/>
      <c r="J154" s="31"/>
      <c r="K154" s="31"/>
      <c r="L154" s="31"/>
      <c r="M154" s="31"/>
      <c r="N154" s="31"/>
      <c r="O154" s="31"/>
      <c r="P154" s="31"/>
      <c r="Q154" s="31">
        <v>11.84</v>
      </c>
      <c r="R154" s="95"/>
    </row>
    <row r="155" spans="1:18" s="26" customFormat="1" ht="21" x14ac:dyDescent="0.25">
      <c r="A155" s="138"/>
      <c r="B155" s="135"/>
      <c r="C155" s="130"/>
      <c r="D155" s="86" t="s">
        <v>2</v>
      </c>
      <c r="E155" s="80">
        <f t="shared" si="7"/>
        <v>200</v>
      </c>
      <c r="F155" s="32"/>
      <c r="G155" s="32"/>
      <c r="H155" s="32"/>
      <c r="I155" s="30"/>
      <c r="J155" s="31"/>
      <c r="K155" s="31"/>
      <c r="L155" s="31"/>
      <c r="M155" s="31"/>
      <c r="N155" s="31"/>
      <c r="O155" s="31"/>
      <c r="P155" s="31"/>
      <c r="Q155" s="31"/>
      <c r="R155" s="96">
        <v>200</v>
      </c>
    </row>
    <row r="156" spans="1:18" s="26" customFormat="1" ht="14.25" customHeight="1" x14ac:dyDescent="0.25">
      <c r="A156" s="132">
        <v>38</v>
      </c>
      <c r="B156" s="135" t="s">
        <v>84</v>
      </c>
      <c r="C156" s="130" t="s">
        <v>42</v>
      </c>
      <c r="D156" s="86" t="s">
        <v>126</v>
      </c>
      <c r="E156" s="78">
        <f t="shared" si="7"/>
        <v>0</v>
      </c>
      <c r="F156" s="73"/>
      <c r="G156" s="30"/>
      <c r="H156" s="30"/>
      <c r="I156" s="31"/>
      <c r="J156" s="31"/>
      <c r="K156" s="31"/>
      <c r="L156" s="31"/>
      <c r="M156" s="31"/>
      <c r="N156" s="31"/>
      <c r="O156" s="31"/>
      <c r="P156" s="73"/>
      <c r="Q156" s="73"/>
      <c r="R156" s="97"/>
    </row>
    <row r="157" spans="1:18" s="26" customFormat="1" x14ac:dyDescent="0.25">
      <c r="A157" s="133"/>
      <c r="B157" s="135"/>
      <c r="C157" s="130"/>
      <c r="D157" s="86" t="s">
        <v>127</v>
      </c>
      <c r="E157" s="80">
        <f t="shared" si="7"/>
        <v>91.7</v>
      </c>
      <c r="F157" s="73"/>
      <c r="G157" s="30">
        <v>51.81</v>
      </c>
      <c r="H157" s="30">
        <v>19.3</v>
      </c>
      <c r="I157" s="31"/>
      <c r="J157" s="31">
        <v>10.36</v>
      </c>
      <c r="K157" s="31"/>
      <c r="L157" s="31"/>
      <c r="M157" s="31"/>
      <c r="N157" s="31"/>
      <c r="O157" s="31">
        <v>10.23</v>
      </c>
      <c r="P157" s="67"/>
      <c r="Q157" s="67"/>
      <c r="R157" s="95"/>
    </row>
    <row r="158" spans="1:18" s="26" customFormat="1" x14ac:dyDescent="0.25">
      <c r="A158" s="133"/>
      <c r="B158" s="135"/>
      <c r="C158" s="130"/>
      <c r="D158" s="86" t="s">
        <v>128</v>
      </c>
      <c r="E158" s="80">
        <f t="shared" si="7"/>
        <v>0</v>
      </c>
      <c r="F158" s="30"/>
      <c r="G158" s="30"/>
      <c r="H158" s="30"/>
      <c r="I158" s="30"/>
      <c r="J158" s="31"/>
      <c r="K158" s="31"/>
      <c r="L158" s="31"/>
      <c r="M158" s="31"/>
      <c r="N158" s="31"/>
      <c r="O158" s="31"/>
      <c r="P158" s="31"/>
      <c r="Q158" s="31"/>
      <c r="R158" s="95"/>
    </row>
    <row r="159" spans="1:18" s="26" customFormat="1" ht="21" x14ac:dyDescent="0.25">
      <c r="A159" s="138"/>
      <c r="B159" s="135"/>
      <c r="C159" s="130"/>
      <c r="D159" s="86" t="s">
        <v>2</v>
      </c>
      <c r="E159" s="80">
        <f t="shared" si="7"/>
        <v>60</v>
      </c>
      <c r="F159" s="32"/>
      <c r="G159" s="32"/>
      <c r="H159" s="32"/>
      <c r="I159" s="30"/>
      <c r="J159" s="31"/>
      <c r="K159" s="31"/>
      <c r="L159" s="31"/>
      <c r="M159" s="31"/>
      <c r="N159" s="31"/>
      <c r="O159" s="31"/>
      <c r="P159" s="31"/>
      <c r="Q159" s="31"/>
      <c r="R159" s="96">
        <v>60</v>
      </c>
    </row>
    <row r="160" spans="1:18" s="26" customFormat="1" ht="14.25" customHeight="1" x14ac:dyDescent="0.25">
      <c r="A160" s="132">
        <v>39</v>
      </c>
      <c r="B160" s="135" t="s">
        <v>84</v>
      </c>
      <c r="C160" s="130" t="s">
        <v>115</v>
      </c>
      <c r="D160" s="86" t="s">
        <v>126</v>
      </c>
      <c r="E160" s="78">
        <f t="shared" si="7"/>
        <v>0</v>
      </c>
      <c r="F160" s="73"/>
      <c r="G160" s="30"/>
      <c r="H160" s="30"/>
      <c r="I160" s="31"/>
      <c r="J160" s="31"/>
      <c r="K160" s="31"/>
      <c r="L160" s="31"/>
      <c r="M160" s="31"/>
      <c r="N160" s="31"/>
      <c r="O160" s="31"/>
      <c r="P160" s="73"/>
      <c r="Q160" s="73"/>
      <c r="R160" s="97"/>
    </row>
    <row r="161" spans="1:18" s="26" customFormat="1" x14ac:dyDescent="0.25">
      <c r="A161" s="133"/>
      <c r="B161" s="135"/>
      <c r="C161" s="130"/>
      <c r="D161" s="86" t="s">
        <v>127</v>
      </c>
      <c r="E161" s="80">
        <f t="shared" si="7"/>
        <v>75.100000000000009</v>
      </c>
      <c r="F161" s="73"/>
      <c r="G161" s="30">
        <v>39.700000000000003</v>
      </c>
      <c r="H161" s="30">
        <v>32.450000000000003</v>
      </c>
      <c r="I161" s="31"/>
      <c r="J161" s="31">
        <v>2.95</v>
      </c>
      <c r="K161" s="31"/>
      <c r="L161" s="31"/>
      <c r="M161" s="31"/>
      <c r="N161" s="31"/>
      <c r="O161" s="31"/>
      <c r="P161" s="67"/>
      <c r="Q161" s="67"/>
      <c r="R161" s="95"/>
    </row>
    <row r="162" spans="1:18" s="26" customFormat="1" x14ac:dyDescent="0.25">
      <c r="A162" s="133"/>
      <c r="B162" s="135"/>
      <c r="C162" s="130"/>
      <c r="D162" s="86" t="s">
        <v>128</v>
      </c>
      <c r="E162" s="80">
        <f t="shared" si="7"/>
        <v>0</v>
      </c>
      <c r="F162" s="30"/>
      <c r="G162" s="30"/>
      <c r="H162" s="30"/>
      <c r="I162" s="30"/>
      <c r="J162" s="31"/>
      <c r="K162" s="31"/>
      <c r="L162" s="31"/>
      <c r="M162" s="31"/>
      <c r="N162" s="31"/>
      <c r="O162" s="31"/>
      <c r="P162" s="31"/>
      <c r="Q162" s="31"/>
      <c r="R162" s="95"/>
    </row>
    <row r="163" spans="1:18" s="26" customFormat="1" ht="21" x14ac:dyDescent="0.25">
      <c r="A163" s="138"/>
      <c r="B163" s="135"/>
      <c r="C163" s="130"/>
      <c r="D163" s="86" t="s">
        <v>2</v>
      </c>
      <c r="E163" s="80">
        <f t="shared" si="7"/>
        <v>100</v>
      </c>
      <c r="F163" s="32"/>
      <c r="G163" s="32"/>
      <c r="H163" s="32"/>
      <c r="I163" s="30"/>
      <c r="J163" s="31"/>
      <c r="K163" s="31"/>
      <c r="L163" s="31"/>
      <c r="M163" s="31"/>
      <c r="N163" s="31"/>
      <c r="O163" s="31"/>
      <c r="P163" s="31"/>
      <c r="Q163" s="31"/>
      <c r="R163" s="96">
        <v>100</v>
      </c>
    </row>
    <row r="164" spans="1:18" s="26" customFormat="1" ht="14.25" customHeight="1" x14ac:dyDescent="0.25">
      <c r="A164" s="132">
        <v>40</v>
      </c>
      <c r="B164" s="135" t="s">
        <v>84</v>
      </c>
      <c r="C164" s="130" t="s">
        <v>49</v>
      </c>
      <c r="D164" s="86" t="s">
        <v>126</v>
      </c>
      <c r="E164" s="78">
        <f t="shared" si="7"/>
        <v>0</v>
      </c>
      <c r="F164" s="73"/>
      <c r="G164" s="30"/>
      <c r="H164" s="30"/>
      <c r="I164" s="31"/>
      <c r="J164" s="31"/>
      <c r="K164" s="31"/>
      <c r="L164" s="31"/>
      <c r="M164" s="31"/>
      <c r="N164" s="31"/>
      <c r="O164" s="31"/>
      <c r="P164" s="73"/>
      <c r="Q164" s="73"/>
      <c r="R164" s="97"/>
    </row>
    <row r="165" spans="1:18" s="26" customFormat="1" x14ac:dyDescent="0.25">
      <c r="A165" s="133"/>
      <c r="B165" s="135"/>
      <c r="C165" s="130"/>
      <c r="D165" s="86" t="s">
        <v>127</v>
      </c>
      <c r="E165" s="80">
        <f t="shared" si="7"/>
        <v>89.88</v>
      </c>
      <c r="F165" s="73"/>
      <c r="G165" s="30">
        <v>49.17</v>
      </c>
      <c r="H165" s="30">
        <v>30.4</v>
      </c>
      <c r="I165" s="31"/>
      <c r="J165" s="31">
        <v>3.51</v>
      </c>
      <c r="K165" s="31"/>
      <c r="L165" s="31"/>
      <c r="M165" s="31"/>
      <c r="N165" s="31"/>
      <c r="O165" s="31">
        <v>6.8</v>
      </c>
      <c r="P165" s="67"/>
      <c r="Q165" s="67"/>
      <c r="R165" s="95"/>
    </row>
    <row r="166" spans="1:18" s="26" customFormat="1" x14ac:dyDescent="0.25">
      <c r="A166" s="133"/>
      <c r="B166" s="135"/>
      <c r="C166" s="130"/>
      <c r="D166" s="86" t="s">
        <v>128</v>
      </c>
      <c r="E166" s="80">
        <f t="shared" si="7"/>
        <v>23.52</v>
      </c>
      <c r="F166" s="30"/>
      <c r="G166" s="30"/>
      <c r="H166" s="30"/>
      <c r="I166" s="30"/>
      <c r="J166" s="31"/>
      <c r="K166" s="31"/>
      <c r="L166" s="31"/>
      <c r="M166" s="31"/>
      <c r="N166" s="31"/>
      <c r="O166" s="31"/>
      <c r="P166" s="31"/>
      <c r="Q166" s="31">
        <v>23.52</v>
      </c>
      <c r="R166" s="95"/>
    </row>
    <row r="167" spans="1:18" s="26" customFormat="1" ht="21" x14ac:dyDescent="0.25">
      <c r="A167" s="138"/>
      <c r="B167" s="135"/>
      <c r="C167" s="130"/>
      <c r="D167" s="86" t="s">
        <v>2</v>
      </c>
      <c r="E167" s="80">
        <f t="shared" si="7"/>
        <v>50</v>
      </c>
      <c r="F167" s="32"/>
      <c r="G167" s="32"/>
      <c r="H167" s="32"/>
      <c r="I167" s="30"/>
      <c r="J167" s="31"/>
      <c r="K167" s="31"/>
      <c r="L167" s="31"/>
      <c r="M167" s="31"/>
      <c r="N167" s="31"/>
      <c r="O167" s="31"/>
      <c r="P167" s="31"/>
      <c r="Q167" s="31"/>
      <c r="R167" s="96">
        <v>50</v>
      </c>
    </row>
    <row r="168" spans="1:18" s="26" customFormat="1" x14ac:dyDescent="0.25">
      <c r="A168" s="132">
        <v>41</v>
      </c>
      <c r="B168" s="160" t="s">
        <v>84</v>
      </c>
      <c r="C168" s="130" t="s">
        <v>117</v>
      </c>
      <c r="D168" s="86" t="s">
        <v>126</v>
      </c>
      <c r="E168" s="80">
        <f t="shared" si="7"/>
        <v>0</v>
      </c>
      <c r="F168" s="59"/>
      <c r="G168" s="58"/>
      <c r="H168" s="60"/>
      <c r="I168" s="61"/>
      <c r="J168" s="31"/>
      <c r="K168" s="31"/>
      <c r="L168" s="31"/>
      <c r="M168" s="31"/>
      <c r="N168" s="31"/>
      <c r="O168" s="31"/>
      <c r="P168" s="31"/>
      <c r="Q168" s="31"/>
      <c r="R168" s="96"/>
    </row>
    <row r="169" spans="1:18" s="26" customFormat="1" x14ac:dyDescent="0.25">
      <c r="A169" s="133"/>
      <c r="B169" s="160"/>
      <c r="C169" s="130"/>
      <c r="D169" s="86" t="s">
        <v>127</v>
      </c>
      <c r="E169" s="80">
        <f t="shared" si="7"/>
        <v>10.8</v>
      </c>
      <c r="F169" s="59"/>
      <c r="G169" s="58">
        <v>10.8</v>
      </c>
      <c r="H169" s="30"/>
      <c r="I169" s="61"/>
      <c r="J169" s="31"/>
      <c r="K169" s="31"/>
      <c r="L169" s="31"/>
      <c r="M169" s="31"/>
      <c r="N169" s="31"/>
      <c r="O169" s="31"/>
      <c r="P169" s="31"/>
      <c r="Q169" s="31"/>
      <c r="R169" s="96"/>
    </row>
    <row r="170" spans="1:18" s="26" customFormat="1" x14ac:dyDescent="0.25">
      <c r="A170" s="133"/>
      <c r="B170" s="160"/>
      <c r="C170" s="130"/>
      <c r="D170" s="86" t="s">
        <v>128</v>
      </c>
      <c r="E170" s="80">
        <f t="shared" si="7"/>
        <v>0</v>
      </c>
      <c r="F170" s="59"/>
      <c r="G170" s="58"/>
      <c r="H170" s="60"/>
      <c r="I170" s="61"/>
      <c r="J170" s="31"/>
      <c r="K170" s="31"/>
      <c r="L170" s="31"/>
      <c r="M170" s="31"/>
      <c r="N170" s="31"/>
      <c r="O170" s="31"/>
      <c r="P170" s="31"/>
      <c r="Q170" s="31"/>
      <c r="R170" s="96"/>
    </row>
    <row r="171" spans="1:18" s="26" customFormat="1" ht="21" x14ac:dyDescent="0.25">
      <c r="A171" s="138"/>
      <c r="B171" s="160"/>
      <c r="C171" s="130"/>
      <c r="D171" s="86" t="s">
        <v>2</v>
      </c>
      <c r="E171" s="80">
        <v>0</v>
      </c>
      <c r="F171" s="59"/>
      <c r="G171" s="58"/>
      <c r="H171" s="60"/>
      <c r="I171" s="61"/>
      <c r="J171" s="31"/>
      <c r="K171" s="31"/>
      <c r="L171" s="31"/>
      <c r="M171" s="31"/>
      <c r="N171" s="31"/>
      <c r="O171" s="31"/>
      <c r="P171" s="31"/>
      <c r="Q171" s="31"/>
      <c r="R171" s="96"/>
    </row>
    <row r="172" spans="1:18" s="26" customFormat="1" ht="14.25" customHeight="1" x14ac:dyDescent="0.25">
      <c r="A172" s="132">
        <v>42</v>
      </c>
      <c r="B172" s="135" t="s">
        <v>84</v>
      </c>
      <c r="C172" s="130" t="s">
        <v>71</v>
      </c>
      <c r="D172" s="86" t="s">
        <v>126</v>
      </c>
      <c r="E172" s="78">
        <f t="shared" ref="E172:E191" si="8">SUM(F172:R172)</f>
        <v>0</v>
      </c>
      <c r="F172" s="73"/>
      <c r="G172" s="30"/>
      <c r="H172" s="30"/>
      <c r="I172" s="31"/>
      <c r="J172" s="31"/>
      <c r="K172" s="73"/>
      <c r="L172" s="73"/>
      <c r="M172" s="73"/>
      <c r="N172" s="73"/>
      <c r="O172" s="73"/>
      <c r="P172" s="73"/>
      <c r="Q172" s="73"/>
      <c r="R172" s="97"/>
    </row>
    <row r="173" spans="1:18" s="26" customFormat="1" x14ac:dyDescent="0.25">
      <c r="A173" s="133"/>
      <c r="B173" s="135"/>
      <c r="C173" s="130"/>
      <c r="D173" s="86" t="s">
        <v>127</v>
      </c>
      <c r="E173" s="80">
        <f t="shared" si="8"/>
        <v>59.5</v>
      </c>
      <c r="F173" s="73"/>
      <c r="G173" s="30">
        <v>25.23</v>
      </c>
      <c r="H173" s="30">
        <v>27.5</v>
      </c>
      <c r="I173" s="31"/>
      <c r="J173" s="31">
        <v>6.77</v>
      </c>
      <c r="K173" s="31"/>
      <c r="L173" s="31"/>
      <c r="M173" s="31"/>
      <c r="N173" s="31"/>
      <c r="O173" s="31"/>
      <c r="P173" s="67"/>
      <c r="Q173" s="67"/>
      <c r="R173" s="95"/>
    </row>
    <row r="174" spans="1:18" s="26" customFormat="1" x14ac:dyDescent="0.25">
      <c r="A174" s="133"/>
      <c r="B174" s="135"/>
      <c r="C174" s="130"/>
      <c r="D174" s="86" t="s">
        <v>128</v>
      </c>
      <c r="E174" s="80">
        <f t="shared" si="8"/>
        <v>0</v>
      </c>
      <c r="F174" s="30"/>
      <c r="G174" s="30"/>
      <c r="H174" s="30"/>
      <c r="I174" s="30"/>
      <c r="J174" s="31"/>
      <c r="K174" s="31"/>
      <c r="L174" s="31"/>
      <c r="M174" s="31"/>
      <c r="N174" s="31"/>
      <c r="O174" s="31"/>
      <c r="P174" s="31"/>
      <c r="Q174" s="31"/>
      <c r="R174" s="95"/>
    </row>
    <row r="175" spans="1:18" s="26" customFormat="1" ht="21" customHeight="1" x14ac:dyDescent="0.25">
      <c r="A175" s="138"/>
      <c r="B175" s="135"/>
      <c r="C175" s="130"/>
      <c r="D175" s="86" t="s">
        <v>2</v>
      </c>
      <c r="E175" s="80">
        <f t="shared" si="8"/>
        <v>0</v>
      </c>
      <c r="F175" s="32"/>
      <c r="G175" s="32"/>
      <c r="H175" s="32"/>
      <c r="I175" s="30"/>
      <c r="J175" s="31"/>
      <c r="K175" s="31"/>
      <c r="L175" s="31"/>
      <c r="M175" s="31"/>
      <c r="N175" s="31"/>
      <c r="O175" s="31"/>
      <c r="P175" s="31"/>
      <c r="Q175" s="31"/>
      <c r="R175" s="96"/>
    </row>
    <row r="176" spans="1:18" s="26" customFormat="1" ht="15.75" customHeight="1" x14ac:dyDescent="0.25">
      <c r="A176" s="132">
        <v>43</v>
      </c>
      <c r="B176" s="135" t="s">
        <v>84</v>
      </c>
      <c r="C176" s="130" t="s">
        <v>30</v>
      </c>
      <c r="D176" s="86" t="s">
        <v>126</v>
      </c>
      <c r="E176" s="78">
        <f t="shared" si="8"/>
        <v>0</v>
      </c>
      <c r="F176" s="73"/>
      <c r="G176" s="30"/>
      <c r="H176" s="30"/>
      <c r="I176" s="31"/>
      <c r="J176" s="31"/>
      <c r="K176" s="73"/>
      <c r="L176" s="73"/>
      <c r="M176" s="73"/>
      <c r="N176" s="73"/>
      <c r="O176" s="73"/>
      <c r="P176" s="73"/>
      <c r="Q176" s="73"/>
      <c r="R176" s="97"/>
    </row>
    <row r="177" spans="1:18" s="26" customFormat="1" x14ac:dyDescent="0.25">
      <c r="A177" s="133"/>
      <c r="B177" s="135"/>
      <c r="C177" s="130"/>
      <c r="D177" s="86" t="s">
        <v>127</v>
      </c>
      <c r="E177" s="80">
        <f t="shared" si="8"/>
        <v>128.20000000000002</v>
      </c>
      <c r="F177" s="73"/>
      <c r="G177" s="30">
        <v>71.8</v>
      </c>
      <c r="H177" s="30">
        <v>48.6</v>
      </c>
      <c r="I177" s="31"/>
      <c r="J177" s="31">
        <v>3.7</v>
      </c>
      <c r="K177" s="116"/>
      <c r="L177" s="116"/>
      <c r="M177" s="116"/>
      <c r="N177" s="116"/>
      <c r="O177" s="116">
        <v>4.0999999999999996</v>
      </c>
      <c r="P177" s="67"/>
      <c r="Q177" s="67"/>
      <c r="R177" s="95"/>
    </row>
    <row r="178" spans="1:18" s="26" customFormat="1" x14ac:dyDescent="0.25">
      <c r="A178" s="133"/>
      <c r="B178" s="135"/>
      <c r="C178" s="130"/>
      <c r="D178" s="86" t="s">
        <v>128</v>
      </c>
      <c r="E178" s="80">
        <f t="shared" si="8"/>
        <v>10.7</v>
      </c>
      <c r="F178" s="30"/>
      <c r="G178" s="30"/>
      <c r="H178" s="30"/>
      <c r="I178" s="30"/>
      <c r="J178" s="31"/>
      <c r="K178" s="31"/>
      <c r="L178" s="31"/>
      <c r="M178" s="31"/>
      <c r="N178" s="31"/>
      <c r="O178" s="31"/>
      <c r="P178" s="31"/>
      <c r="Q178" s="31">
        <v>10.7</v>
      </c>
      <c r="R178" s="95"/>
    </row>
    <row r="179" spans="1:18" s="26" customFormat="1" ht="21" x14ac:dyDescent="0.25">
      <c r="A179" s="138"/>
      <c r="B179" s="135"/>
      <c r="C179" s="130"/>
      <c r="D179" s="86" t="s">
        <v>2</v>
      </c>
      <c r="E179" s="80">
        <f t="shared" si="8"/>
        <v>0</v>
      </c>
      <c r="F179" s="32"/>
      <c r="G179" s="32"/>
      <c r="H179" s="32"/>
      <c r="I179" s="30"/>
      <c r="J179" s="31"/>
      <c r="K179" s="31"/>
      <c r="L179" s="31"/>
      <c r="M179" s="31"/>
      <c r="N179" s="31"/>
      <c r="O179" s="31"/>
      <c r="P179" s="31"/>
      <c r="Q179" s="31"/>
      <c r="R179" s="96"/>
    </row>
    <row r="180" spans="1:18" s="26" customFormat="1" ht="14.25" customHeight="1" x14ac:dyDescent="0.25">
      <c r="A180" s="132">
        <v>44</v>
      </c>
      <c r="B180" s="135" t="s">
        <v>84</v>
      </c>
      <c r="C180" s="130" t="s">
        <v>31</v>
      </c>
      <c r="D180" s="86" t="s">
        <v>126</v>
      </c>
      <c r="E180" s="78">
        <f t="shared" si="8"/>
        <v>0</v>
      </c>
      <c r="F180" s="73"/>
      <c r="G180" s="30"/>
      <c r="H180" s="30"/>
      <c r="I180" s="31"/>
      <c r="J180" s="31"/>
      <c r="K180" s="73"/>
      <c r="L180" s="73"/>
      <c r="M180" s="73"/>
      <c r="N180" s="73"/>
      <c r="O180" s="73"/>
      <c r="P180" s="73"/>
      <c r="Q180" s="73"/>
      <c r="R180" s="97"/>
    </row>
    <row r="181" spans="1:18" s="26" customFormat="1" x14ac:dyDescent="0.25">
      <c r="A181" s="133"/>
      <c r="B181" s="135"/>
      <c r="C181" s="130"/>
      <c r="D181" s="86" t="s">
        <v>127</v>
      </c>
      <c r="E181" s="80">
        <f t="shared" si="8"/>
        <v>231.17999999999998</v>
      </c>
      <c r="F181" s="73"/>
      <c r="G181" s="30">
        <v>131.19999999999999</v>
      </c>
      <c r="H181" s="30">
        <v>34.1</v>
      </c>
      <c r="I181" s="31"/>
      <c r="J181" s="31">
        <v>20</v>
      </c>
      <c r="K181" s="116"/>
      <c r="L181" s="116">
        <v>41.88</v>
      </c>
      <c r="M181" s="116"/>
      <c r="N181" s="116"/>
      <c r="O181" s="116">
        <v>4</v>
      </c>
      <c r="P181" s="67"/>
      <c r="Q181" s="67"/>
      <c r="R181" s="95"/>
    </row>
    <row r="182" spans="1:18" s="26" customFormat="1" x14ac:dyDescent="0.25">
      <c r="A182" s="133"/>
      <c r="B182" s="135"/>
      <c r="C182" s="130"/>
      <c r="D182" s="86" t="s">
        <v>128</v>
      </c>
      <c r="E182" s="80">
        <f t="shared" si="8"/>
        <v>32.619999999999997</v>
      </c>
      <c r="F182" s="30"/>
      <c r="G182" s="30"/>
      <c r="H182" s="30"/>
      <c r="I182" s="31"/>
      <c r="J182" s="31"/>
      <c r="K182" s="31"/>
      <c r="L182" s="31"/>
      <c r="M182" s="31"/>
      <c r="N182" s="31"/>
      <c r="O182" s="31"/>
      <c r="P182" s="31"/>
      <c r="Q182" s="31">
        <v>32.619999999999997</v>
      </c>
      <c r="R182" s="95"/>
    </row>
    <row r="183" spans="1:18" s="26" customFormat="1" ht="21" x14ac:dyDescent="0.25">
      <c r="A183" s="138"/>
      <c r="B183" s="135"/>
      <c r="C183" s="130"/>
      <c r="D183" s="86" t="s">
        <v>2</v>
      </c>
      <c r="E183" s="80">
        <f t="shared" si="8"/>
        <v>198</v>
      </c>
      <c r="F183" s="30"/>
      <c r="G183" s="30"/>
      <c r="H183" s="30"/>
      <c r="I183" s="30"/>
      <c r="J183" s="31"/>
      <c r="K183" s="31"/>
      <c r="L183" s="31"/>
      <c r="M183" s="31"/>
      <c r="N183" s="31"/>
      <c r="O183" s="31"/>
      <c r="P183" s="31"/>
      <c r="Q183" s="31"/>
      <c r="R183" s="96">
        <v>198</v>
      </c>
    </row>
    <row r="184" spans="1:18" s="26" customFormat="1" ht="15" customHeight="1" x14ac:dyDescent="0.25">
      <c r="A184" s="132">
        <v>45</v>
      </c>
      <c r="B184" s="135" t="s">
        <v>84</v>
      </c>
      <c r="C184" s="130" t="s">
        <v>101</v>
      </c>
      <c r="D184" s="86" t="s">
        <v>126</v>
      </c>
      <c r="E184" s="78">
        <f t="shared" si="8"/>
        <v>0</v>
      </c>
      <c r="F184" s="73"/>
      <c r="G184" s="30"/>
      <c r="H184" s="30"/>
      <c r="I184" s="73"/>
      <c r="J184" s="73"/>
      <c r="K184" s="73"/>
      <c r="L184" s="73"/>
      <c r="M184" s="73"/>
      <c r="N184" s="73"/>
      <c r="O184" s="73"/>
      <c r="P184" s="73"/>
      <c r="Q184" s="73"/>
      <c r="R184" s="97"/>
    </row>
    <row r="185" spans="1:18" s="26" customFormat="1" x14ac:dyDescent="0.25">
      <c r="A185" s="133"/>
      <c r="B185" s="135"/>
      <c r="C185" s="130"/>
      <c r="D185" s="86" t="s">
        <v>127</v>
      </c>
      <c r="E185" s="80">
        <f t="shared" si="8"/>
        <v>37.5</v>
      </c>
      <c r="F185" s="73"/>
      <c r="G185" s="30">
        <v>15.5</v>
      </c>
      <c r="H185" s="30">
        <v>22</v>
      </c>
      <c r="I185" s="31"/>
      <c r="J185" s="31"/>
      <c r="K185" s="31"/>
      <c r="L185" s="31"/>
      <c r="M185" s="31"/>
      <c r="N185" s="31"/>
      <c r="O185" s="31"/>
      <c r="P185" s="67"/>
      <c r="Q185" s="67"/>
      <c r="R185" s="95"/>
    </row>
    <row r="186" spans="1:18" s="26" customFormat="1" x14ac:dyDescent="0.25">
      <c r="A186" s="133"/>
      <c r="B186" s="135"/>
      <c r="C186" s="130"/>
      <c r="D186" s="86" t="s">
        <v>128</v>
      </c>
      <c r="E186" s="80">
        <f t="shared" si="8"/>
        <v>0</v>
      </c>
      <c r="F186" s="30"/>
      <c r="G186" s="30"/>
      <c r="H186" s="30"/>
      <c r="I186" s="30"/>
      <c r="J186" s="31"/>
      <c r="K186" s="31"/>
      <c r="L186" s="31"/>
      <c r="M186" s="31"/>
      <c r="N186" s="31"/>
      <c r="O186" s="31"/>
      <c r="P186" s="31"/>
      <c r="Q186" s="31"/>
      <c r="R186" s="95"/>
    </row>
    <row r="187" spans="1:18" s="26" customFormat="1" ht="21" x14ac:dyDescent="0.25">
      <c r="A187" s="138"/>
      <c r="B187" s="139"/>
      <c r="C187" s="131"/>
      <c r="D187" s="87" t="s">
        <v>2</v>
      </c>
      <c r="E187" s="83">
        <f t="shared" si="8"/>
        <v>0</v>
      </c>
      <c r="F187" s="39"/>
      <c r="G187" s="39"/>
      <c r="H187" s="39"/>
      <c r="I187" s="40"/>
      <c r="J187" s="41"/>
      <c r="K187" s="41"/>
      <c r="L187" s="41"/>
      <c r="M187" s="41"/>
      <c r="N187" s="41"/>
      <c r="O187" s="41"/>
      <c r="P187" s="41"/>
      <c r="Q187" s="41"/>
      <c r="R187" s="98"/>
    </row>
    <row r="188" spans="1:18" s="26" customFormat="1" ht="15" customHeight="1" x14ac:dyDescent="0.25">
      <c r="A188" s="132">
        <v>46</v>
      </c>
      <c r="B188" s="135" t="s">
        <v>84</v>
      </c>
      <c r="C188" s="130" t="s">
        <v>102</v>
      </c>
      <c r="D188" s="86" t="s">
        <v>126</v>
      </c>
      <c r="E188" s="78">
        <f t="shared" si="8"/>
        <v>0</v>
      </c>
      <c r="F188" s="73"/>
      <c r="G188" s="30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97"/>
    </row>
    <row r="189" spans="1:18" s="26" customFormat="1" x14ac:dyDescent="0.25">
      <c r="A189" s="133"/>
      <c r="B189" s="135"/>
      <c r="C189" s="130"/>
      <c r="D189" s="86" t="s">
        <v>127</v>
      </c>
      <c r="E189" s="80">
        <f t="shared" si="8"/>
        <v>20.6</v>
      </c>
      <c r="F189" s="73"/>
      <c r="G189" s="30">
        <v>20.6</v>
      </c>
      <c r="H189" s="30"/>
      <c r="I189" s="31"/>
      <c r="J189" s="31"/>
      <c r="K189" s="31"/>
      <c r="L189" s="31"/>
      <c r="M189" s="31"/>
      <c r="N189" s="31"/>
      <c r="O189" s="31"/>
      <c r="P189" s="67"/>
      <c r="Q189" s="67"/>
      <c r="R189" s="95"/>
    </row>
    <row r="190" spans="1:18" s="26" customFormat="1" x14ac:dyDescent="0.25">
      <c r="A190" s="133"/>
      <c r="B190" s="135"/>
      <c r="C190" s="130"/>
      <c r="D190" s="86" t="s">
        <v>128</v>
      </c>
      <c r="E190" s="80">
        <f t="shared" si="8"/>
        <v>0</v>
      </c>
      <c r="F190" s="30"/>
      <c r="G190" s="30"/>
      <c r="H190" s="30"/>
      <c r="I190" s="30"/>
      <c r="J190" s="31"/>
      <c r="K190" s="31"/>
      <c r="L190" s="31"/>
      <c r="M190" s="31"/>
      <c r="N190" s="31"/>
      <c r="O190" s="31"/>
      <c r="P190" s="31"/>
      <c r="Q190" s="31"/>
      <c r="R190" s="95"/>
    </row>
    <row r="191" spans="1:18" s="26" customFormat="1" ht="21.75" thickBot="1" x14ac:dyDescent="0.3">
      <c r="A191" s="134"/>
      <c r="B191" s="136"/>
      <c r="C191" s="137"/>
      <c r="D191" s="76" t="s">
        <v>2</v>
      </c>
      <c r="E191" s="79">
        <f t="shared" si="8"/>
        <v>0</v>
      </c>
      <c r="F191" s="28"/>
      <c r="G191" s="28"/>
      <c r="H191" s="28"/>
      <c r="I191" s="27"/>
      <c r="J191" s="29"/>
      <c r="K191" s="29"/>
      <c r="L191" s="29"/>
      <c r="M191" s="29"/>
      <c r="N191" s="29"/>
      <c r="O191" s="29"/>
      <c r="P191" s="29"/>
      <c r="Q191" s="29"/>
      <c r="R191" s="99"/>
    </row>
    <row r="192" spans="1:18" s="26" customFormat="1" x14ac:dyDescent="0.25">
      <c r="A192" s="121"/>
      <c r="B192" s="124" t="s">
        <v>85</v>
      </c>
      <c r="C192" s="127" t="s">
        <v>57</v>
      </c>
      <c r="D192" s="88" t="s">
        <v>126</v>
      </c>
      <c r="E192" s="89">
        <f>SUM(F192:R192)</f>
        <v>2971.7000000000003</v>
      </c>
      <c r="F192" s="90">
        <f t="shared" ref="F192:R192" si="9">F8+F12+F16+F20+F24+F28+F32+F36+F40+F44+F48+F52+F56+F60+F64+F68+F72+F76+F80+F84+F88+F92+F96+F100+F104+F108+F112+F116+F120+F124+F128+F132+F136+F140+F144+F148+F152+F156+F160+F164+F168+F172+F176+F180+F184+F188</f>
        <v>221.1</v>
      </c>
      <c r="G192" s="90">
        <f>G8+G12+G16+G20+G24+G28+G32+G36+G40+G44+G48+G52+G56+G60+G64+G68+G72+G76+G80+G84+G88+G92+G96+G100+G104+G108+G112+G116+G120+G124+G128+G132+G136+G140+G144+G148+G152+G156+G160+G164+G168+G172+G176+G180+G184+G188</f>
        <v>1677.3000000000002</v>
      </c>
      <c r="H192" s="90">
        <f t="shared" si="9"/>
        <v>0</v>
      </c>
      <c r="I192" s="90">
        <f t="shared" si="9"/>
        <v>69.099999999999994</v>
      </c>
      <c r="J192" s="90">
        <f t="shared" si="9"/>
        <v>61.4</v>
      </c>
      <c r="K192" s="90">
        <f t="shared" si="9"/>
        <v>0</v>
      </c>
      <c r="L192" s="90">
        <f t="shared" si="9"/>
        <v>848.5</v>
      </c>
      <c r="M192" s="90">
        <f t="shared" si="9"/>
        <v>6.4</v>
      </c>
      <c r="N192" s="90">
        <f t="shared" si="9"/>
        <v>0</v>
      </c>
      <c r="O192" s="90">
        <f t="shared" si="9"/>
        <v>87.9</v>
      </c>
      <c r="P192" s="90">
        <f t="shared" si="9"/>
        <v>0</v>
      </c>
      <c r="Q192" s="90">
        <f t="shared" si="9"/>
        <v>0</v>
      </c>
      <c r="R192" s="107">
        <f t="shared" si="9"/>
        <v>0</v>
      </c>
    </row>
    <row r="193" spans="1:19" s="26" customFormat="1" x14ac:dyDescent="0.25">
      <c r="A193" s="122"/>
      <c r="B193" s="125"/>
      <c r="C193" s="128"/>
      <c r="D193" s="91" t="s">
        <v>127</v>
      </c>
      <c r="E193" s="92">
        <f>SUM(F193:R193)</f>
        <v>6378.93</v>
      </c>
      <c r="F193" s="93">
        <f t="shared" ref="F193:R193" si="10">F189+F185+F181+F177+F173+F169+F165+F161+F157+F153+F149+F145+F141+F137+F133+F129+F125+F121+F117+F113+F109+F105+F101+F97+F93+F89+F85+F81+F77+F73+F69+F65+F61+F57+F53+F49+F45+F41+F37+F33+F29+F25+F21+F17+F13+F9</f>
        <v>0</v>
      </c>
      <c r="G193" s="93">
        <f>G189+G185+G181+G177+G173+G169+G165+G161+G157+G153+G149+G145+G141+G137+G133+G129+G125+G121+G117+G113+G109+G105+G101+G97+G93+G89+G85+G81+G77+G73+G69+G65+G61+G57+G53+G49+G45+G41+G37+G33+G29+G25+G21+G17+G13+G9</f>
        <v>2769.1699999999996</v>
      </c>
      <c r="H193" s="93">
        <f t="shared" si="10"/>
        <v>1745.4399999999998</v>
      </c>
      <c r="I193" s="93">
        <f t="shared" si="10"/>
        <v>0</v>
      </c>
      <c r="J193" s="93">
        <f t="shared" si="10"/>
        <v>532.75</v>
      </c>
      <c r="K193" s="93">
        <f t="shared" si="10"/>
        <v>0</v>
      </c>
      <c r="L193" s="93">
        <f t="shared" si="10"/>
        <v>1105.22</v>
      </c>
      <c r="M193" s="93">
        <f t="shared" si="10"/>
        <v>0</v>
      </c>
      <c r="N193" s="93">
        <f t="shared" si="10"/>
        <v>0</v>
      </c>
      <c r="O193" s="93">
        <f t="shared" si="10"/>
        <v>216.35000000000002</v>
      </c>
      <c r="P193" s="93">
        <f t="shared" si="10"/>
        <v>10</v>
      </c>
      <c r="Q193" s="93">
        <f t="shared" si="10"/>
        <v>0</v>
      </c>
      <c r="R193" s="108">
        <f t="shared" si="10"/>
        <v>0</v>
      </c>
    </row>
    <row r="194" spans="1:19" s="26" customFormat="1" x14ac:dyDescent="0.25">
      <c r="A194" s="122"/>
      <c r="B194" s="125"/>
      <c r="C194" s="128"/>
      <c r="D194" s="91" t="s">
        <v>128</v>
      </c>
      <c r="E194" s="92">
        <f>SUM(F194:R194)</f>
        <v>1877.48</v>
      </c>
      <c r="F194" s="93">
        <f t="shared" ref="F194:R194" si="11">F10+F14+F18+F22+F26+F30+F34+F38+F42+F46+F50+F54+F58+F62+F66+F70+F74+F78+F82+F86+F90+F94+F98+F102+F106+F110+F114+F118+F122+F126+F130+F134+F138+F142+F146+F150+F154+F158+F162+F166+F170+F174+F178+F182+F186+F190</f>
        <v>0</v>
      </c>
      <c r="G194" s="93">
        <f t="shared" si="11"/>
        <v>0</v>
      </c>
      <c r="H194" s="93">
        <f t="shared" si="11"/>
        <v>0</v>
      </c>
      <c r="I194" s="93">
        <f t="shared" si="11"/>
        <v>0</v>
      </c>
      <c r="J194" s="93">
        <f t="shared" si="11"/>
        <v>0</v>
      </c>
      <c r="K194" s="93">
        <f t="shared" si="11"/>
        <v>0</v>
      </c>
      <c r="L194" s="93">
        <f t="shared" si="11"/>
        <v>0</v>
      </c>
      <c r="M194" s="93">
        <f t="shared" si="11"/>
        <v>0</v>
      </c>
      <c r="N194" s="93">
        <f t="shared" si="11"/>
        <v>0</v>
      </c>
      <c r="O194" s="93">
        <f t="shared" si="11"/>
        <v>0</v>
      </c>
      <c r="P194" s="93">
        <f t="shared" si="11"/>
        <v>194.6</v>
      </c>
      <c r="Q194" s="93">
        <f t="shared" si="11"/>
        <v>1682.88</v>
      </c>
      <c r="R194" s="108">
        <f t="shared" si="11"/>
        <v>0</v>
      </c>
    </row>
    <row r="195" spans="1:19" s="26" customFormat="1" ht="21.75" thickBot="1" x14ac:dyDescent="0.3">
      <c r="A195" s="123"/>
      <c r="B195" s="126"/>
      <c r="C195" s="129"/>
      <c r="D195" s="111" t="s">
        <v>2</v>
      </c>
      <c r="E195" s="112">
        <f>SUM(F195:R195)</f>
        <v>6684.58</v>
      </c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4">
        <f>R183+R167+R163+R159+R155+R151+R147+R139+R135+R131+R127+R123+R119+R115+R111+R107+R103+R99+R95+R91+R79+R71+R67+R63+R59+R55+R51+R47+R43+R39+R35+R23+R19+R11</f>
        <v>6684.58</v>
      </c>
      <c r="S195" s="119"/>
    </row>
    <row r="196" spans="1:19" s="26" customFormat="1" ht="14.45" customHeight="1" x14ac:dyDescent="0.25">
      <c r="A196" s="140"/>
      <c r="B196" s="143" t="s">
        <v>78</v>
      </c>
      <c r="C196" s="144" t="s">
        <v>86</v>
      </c>
      <c r="D196" s="85" t="s">
        <v>126</v>
      </c>
      <c r="E196" s="77">
        <v>0</v>
      </c>
      <c r="F196" s="70"/>
      <c r="G196" s="70"/>
      <c r="H196" s="70"/>
      <c r="I196" s="72"/>
      <c r="J196" s="69"/>
      <c r="K196" s="69"/>
      <c r="L196" s="69"/>
      <c r="M196" s="69"/>
      <c r="N196" s="69"/>
      <c r="O196" s="69"/>
      <c r="P196" s="69"/>
      <c r="Q196" s="69"/>
      <c r="R196" s="109"/>
    </row>
    <row r="197" spans="1:19" s="26" customFormat="1" x14ac:dyDescent="0.25">
      <c r="A197" s="141"/>
      <c r="B197" s="135"/>
      <c r="C197" s="130"/>
      <c r="D197" s="86" t="s">
        <v>127</v>
      </c>
      <c r="E197" s="78">
        <v>938.76</v>
      </c>
      <c r="F197" s="74"/>
      <c r="G197" s="74"/>
      <c r="H197" s="74"/>
      <c r="I197" s="73"/>
      <c r="J197" s="67"/>
      <c r="K197" s="67"/>
      <c r="L197" s="67"/>
      <c r="M197" s="67"/>
      <c r="N197" s="67"/>
      <c r="O197" s="67"/>
      <c r="P197" s="67"/>
      <c r="Q197" s="67"/>
      <c r="R197" s="95"/>
    </row>
    <row r="198" spans="1:19" s="26" customFormat="1" ht="15" thickBot="1" x14ac:dyDescent="0.3">
      <c r="A198" s="142"/>
      <c r="B198" s="136"/>
      <c r="C198" s="137"/>
      <c r="D198" s="76" t="s">
        <v>128</v>
      </c>
      <c r="E198" s="84">
        <v>57.77</v>
      </c>
      <c r="F198" s="71"/>
      <c r="G198" s="71"/>
      <c r="H198" s="71"/>
      <c r="I198" s="42"/>
      <c r="J198" s="68"/>
      <c r="K198" s="68"/>
      <c r="L198" s="68"/>
      <c r="M198" s="68"/>
      <c r="N198" s="68"/>
      <c r="O198" s="68"/>
      <c r="P198" s="68"/>
      <c r="Q198" s="68"/>
      <c r="R198" s="110"/>
    </row>
    <row r="199" spans="1:19" s="26" customFormat="1" x14ac:dyDescent="0.25">
      <c r="A199" s="43"/>
      <c r="B199" s="44"/>
      <c r="C199" s="145"/>
      <c r="D199" s="145"/>
      <c r="E199" s="145"/>
      <c r="F199" s="145"/>
      <c r="G199" s="145"/>
      <c r="H199" s="145"/>
      <c r="I199" s="145"/>
      <c r="J199" s="145"/>
      <c r="K199" s="57"/>
      <c r="L199" s="45"/>
      <c r="M199" s="45"/>
      <c r="N199" s="45"/>
      <c r="O199" s="45"/>
      <c r="P199" s="45"/>
      <c r="Q199" s="45"/>
      <c r="R199" s="45"/>
    </row>
    <row r="200" spans="1:19" s="26" customFormat="1" ht="25.5" customHeight="1" x14ac:dyDescent="0.25">
      <c r="A200" s="148" t="s">
        <v>79</v>
      </c>
      <c r="B200" s="146" t="s">
        <v>130</v>
      </c>
      <c r="C200" s="146"/>
      <c r="D200" s="146"/>
      <c r="E200" s="146"/>
      <c r="F200" s="146"/>
      <c r="G200" s="146"/>
      <c r="H200" s="146"/>
      <c r="I200" s="146"/>
      <c r="J200" s="146"/>
      <c r="K200" s="66"/>
      <c r="L200" s="45"/>
      <c r="M200" s="45"/>
      <c r="N200" s="45"/>
      <c r="O200" s="45"/>
      <c r="P200" s="45"/>
      <c r="Q200" s="45"/>
      <c r="R200" s="45"/>
    </row>
    <row r="201" spans="1:19" s="26" customFormat="1" ht="15" customHeight="1" x14ac:dyDescent="0.25">
      <c r="A201" s="148"/>
      <c r="B201" s="146" t="s">
        <v>131</v>
      </c>
      <c r="C201" s="146"/>
      <c r="D201" s="146"/>
      <c r="E201" s="146"/>
      <c r="F201" s="146"/>
      <c r="G201" s="146"/>
      <c r="H201" s="146"/>
      <c r="I201" s="146"/>
      <c r="J201" s="146"/>
      <c r="K201" s="66"/>
      <c r="L201" s="45"/>
      <c r="M201" s="45"/>
      <c r="N201" s="45"/>
      <c r="O201" s="45"/>
      <c r="P201" s="45"/>
      <c r="Q201" s="45"/>
      <c r="R201" s="45"/>
    </row>
    <row r="202" spans="1:19" s="26" customFormat="1" x14ac:dyDescent="0.25">
      <c r="A202" s="148"/>
      <c r="B202" s="147" t="s">
        <v>129</v>
      </c>
      <c r="C202" s="147"/>
      <c r="D202" s="147"/>
      <c r="E202" s="147"/>
      <c r="F202" s="147"/>
      <c r="G202" s="147"/>
      <c r="H202" s="147"/>
      <c r="I202" s="147"/>
      <c r="J202" s="147"/>
      <c r="K202" s="66"/>
      <c r="L202" s="45"/>
      <c r="M202" s="45"/>
      <c r="N202" s="45"/>
      <c r="O202" s="45"/>
      <c r="P202" s="45"/>
      <c r="Q202" s="45"/>
      <c r="R202" s="45"/>
    </row>
    <row r="203" spans="1:19" s="26" customFormat="1" x14ac:dyDescent="0.25">
      <c r="A203" s="46" t="s">
        <v>87</v>
      </c>
      <c r="B203" s="120" t="s">
        <v>122</v>
      </c>
      <c r="C203" s="120"/>
      <c r="D203" s="120"/>
      <c r="E203" s="120"/>
      <c r="F203" s="120"/>
      <c r="G203" s="120"/>
      <c r="H203" s="120"/>
      <c r="I203" s="120"/>
      <c r="J203" s="120"/>
      <c r="K203" s="43"/>
      <c r="L203" s="47"/>
      <c r="M203" s="47"/>
      <c r="N203" s="48"/>
      <c r="O203" s="49"/>
      <c r="P203" s="43"/>
      <c r="Q203" s="46"/>
      <c r="R203" s="46"/>
    </row>
    <row r="204" spans="1:19" s="26" customFormat="1" x14ac:dyDescent="0.25">
      <c r="A204" s="50" t="s">
        <v>72</v>
      </c>
      <c r="B204" s="120" t="s">
        <v>73</v>
      </c>
      <c r="C204" s="120"/>
      <c r="D204" s="120"/>
      <c r="E204" s="120"/>
      <c r="F204" s="120"/>
      <c r="G204" s="120"/>
      <c r="H204" s="120"/>
      <c r="I204" s="120"/>
      <c r="J204" s="120"/>
      <c r="K204" s="43"/>
      <c r="L204" s="51"/>
      <c r="M204" s="47"/>
      <c r="N204" s="48"/>
      <c r="O204" s="49"/>
      <c r="P204" s="52"/>
      <c r="Q204" s="53"/>
      <c r="R204" s="21"/>
    </row>
    <row r="205" spans="1:19" s="26" customFormat="1" ht="32.450000000000003" customHeight="1" x14ac:dyDescent="0.25">
      <c r="A205" s="50" t="s">
        <v>76</v>
      </c>
      <c r="B205" s="120" t="s">
        <v>77</v>
      </c>
      <c r="C205" s="120"/>
      <c r="D205" s="120"/>
      <c r="E205" s="120"/>
      <c r="F205" s="120"/>
      <c r="G205" s="120"/>
      <c r="H205" s="120"/>
      <c r="I205" s="120"/>
      <c r="J205" s="120"/>
      <c r="K205" s="51"/>
      <c r="L205" s="51"/>
      <c r="M205" s="43"/>
      <c r="N205" s="54"/>
      <c r="O205" s="49"/>
      <c r="P205" s="54"/>
      <c r="Q205" s="21"/>
      <c r="R205" s="21"/>
    </row>
    <row r="206" spans="1:19" x14ac:dyDescent="0.25">
      <c r="A206" s="55" t="s">
        <v>88</v>
      </c>
      <c r="B206" s="56" t="s">
        <v>89</v>
      </c>
      <c r="C206" s="46"/>
      <c r="D206" s="56"/>
      <c r="E206" s="56"/>
      <c r="F206" s="56"/>
      <c r="G206" s="56"/>
      <c r="H206" s="56"/>
      <c r="I206" s="56"/>
      <c r="J206" s="56"/>
    </row>
  </sheetData>
  <autoFilter ref="D1:D207"/>
  <mergeCells count="159">
    <mergeCell ref="M1:P1"/>
    <mergeCell ref="B152:B155"/>
    <mergeCell ref="B168:B171"/>
    <mergeCell ref="B88:B91"/>
    <mergeCell ref="D6:D7"/>
    <mergeCell ref="C8:C11"/>
    <mergeCell ref="C12:C15"/>
    <mergeCell ref="C16:C19"/>
    <mergeCell ref="C60:C63"/>
    <mergeCell ref="C84:C87"/>
    <mergeCell ref="C88:C91"/>
    <mergeCell ref="C92:C95"/>
    <mergeCell ref="C96:C99"/>
    <mergeCell ref="C100:C103"/>
    <mergeCell ref="C64:C67"/>
    <mergeCell ref="C68:C71"/>
    <mergeCell ref="B4:Q4"/>
    <mergeCell ref="B36:B39"/>
    <mergeCell ref="E6:R6"/>
    <mergeCell ref="C28:C31"/>
    <mergeCell ref="C32:C35"/>
    <mergeCell ref="C36:C39"/>
    <mergeCell ref="C44:C47"/>
    <mergeCell ref="C48:C51"/>
    <mergeCell ref="A128:A131"/>
    <mergeCell ref="B128:B131"/>
    <mergeCell ref="A132:A135"/>
    <mergeCell ref="B132:B135"/>
    <mergeCell ref="A136:A139"/>
    <mergeCell ref="B136:B139"/>
    <mergeCell ref="A140:A143"/>
    <mergeCell ref="B140:B143"/>
    <mergeCell ref="A180:A183"/>
    <mergeCell ref="B176:B179"/>
    <mergeCell ref="B180:B183"/>
    <mergeCell ref="A156:A159"/>
    <mergeCell ref="B156:B159"/>
    <mergeCell ref="A144:A147"/>
    <mergeCell ref="B144:B147"/>
    <mergeCell ref="A148:A151"/>
    <mergeCell ref="B148:B151"/>
    <mergeCell ref="A160:A163"/>
    <mergeCell ref="B160:B163"/>
    <mergeCell ref="A164:A167"/>
    <mergeCell ref="B164:B167"/>
    <mergeCell ref="A152:A155"/>
    <mergeCell ref="A168:A171"/>
    <mergeCell ref="A172:A175"/>
    <mergeCell ref="B108:B111"/>
    <mergeCell ref="A112:A115"/>
    <mergeCell ref="B112:B115"/>
    <mergeCell ref="A116:A119"/>
    <mergeCell ref="B116:B119"/>
    <mergeCell ref="A120:A123"/>
    <mergeCell ref="B120:B123"/>
    <mergeCell ref="A124:A127"/>
    <mergeCell ref="B124:B127"/>
    <mergeCell ref="B172:B175"/>
    <mergeCell ref="A176:A179"/>
    <mergeCell ref="A64:A67"/>
    <mergeCell ref="B64:B67"/>
    <mergeCell ref="A68:A71"/>
    <mergeCell ref="B68:B71"/>
    <mergeCell ref="B96:B99"/>
    <mergeCell ref="A100:A103"/>
    <mergeCell ref="B100:B103"/>
    <mergeCell ref="A104:A107"/>
    <mergeCell ref="B104:B107"/>
    <mergeCell ref="A96:A99"/>
    <mergeCell ref="B92:B95"/>
    <mergeCell ref="B72:B75"/>
    <mergeCell ref="B76:B79"/>
    <mergeCell ref="A72:A75"/>
    <mergeCell ref="A76:A79"/>
    <mergeCell ref="A80:A83"/>
    <mergeCell ref="B80:B83"/>
    <mergeCell ref="A84:A87"/>
    <mergeCell ref="B84:B87"/>
    <mergeCell ref="A88:A91"/>
    <mergeCell ref="A92:A95"/>
    <mergeCell ref="A108:A111"/>
    <mergeCell ref="A16:A19"/>
    <mergeCell ref="B16:B19"/>
    <mergeCell ref="A20:A23"/>
    <mergeCell ref="B20:B23"/>
    <mergeCell ref="A24:A27"/>
    <mergeCell ref="B24:B27"/>
    <mergeCell ref="A6:A7"/>
    <mergeCell ref="B6:B7"/>
    <mergeCell ref="C6:C7"/>
    <mergeCell ref="A8:A11"/>
    <mergeCell ref="B8:B11"/>
    <mergeCell ref="B12:B15"/>
    <mergeCell ref="A12:A15"/>
    <mergeCell ref="C20:C23"/>
    <mergeCell ref="C24:C27"/>
    <mergeCell ref="A60:A63"/>
    <mergeCell ref="B60:B63"/>
    <mergeCell ref="A56:A59"/>
    <mergeCell ref="B56:B59"/>
    <mergeCell ref="A28:A31"/>
    <mergeCell ref="B28:B31"/>
    <mergeCell ref="B32:B35"/>
    <mergeCell ref="A44:A47"/>
    <mergeCell ref="B44:B47"/>
    <mergeCell ref="C52:C55"/>
    <mergeCell ref="C56:C59"/>
    <mergeCell ref="A32:A35"/>
    <mergeCell ref="A36:A39"/>
    <mergeCell ref="A48:A51"/>
    <mergeCell ref="B48:B51"/>
    <mergeCell ref="A52:A55"/>
    <mergeCell ref="B52:B55"/>
    <mergeCell ref="C40:C43"/>
    <mergeCell ref="B40:B43"/>
    <mergeCell ref="A40:A43"/>
    <mergeCell ref="C72:C75"/>
    <mergeCell ref="C76:C79"/>
    <mergeCell ref="C80:C83"/>
    <mergeCell ref="C124:C127"/>
    <mergeCell ref="C128:C131"/>
    <mergeCell ref="C132:C135"/>
    <mergeCell ref="C136:C139"/>
    <mergeCell ref="C140:C143"/>
    <mergeCell ref="C104:C107"/>
    <mergeCell ref="C108:C111"/>
    <mergeCell ref="C112:C115"/>
    <mergeCell ref="C116:C119"/>
    <mergeCell ref="C120:C123"/>
    <mergeCell ref="C164:C167"/>
    <mergeCell ref="C172:C175"/>
    <mergeCell ref="C176:C179"/>
    <mergeCell ref="C180:C183"/>
    <mergeCell ref="C144:C147"/>
    <mergeCell ref="C148:C151"/>
    <mergeCell ref="C152:C155"/>
    <mergeCell ref="C156:C159"/>
    <mergeCell ref="C160:C163"/>
    <mergeCell ref="C168:C171"/>
    <mergeCell ref="B204:J204"/>
    <mergeCell ref="B205:J205"/>
    <mergeCell ref="A192:A195"/>
    <mergeCell ref="B192:B195"/>
    <mergeCell ref="C192:C195"/>
    <mergeCell ref="C184:C187"/>
    <mergeCell ref="A188:A191"/>
    <mergeCell ref="B188:B191"/>
    <mergeCell ref="C188:C191"/>
    <mergeCell ref="A184:A187"/>
    <mergeCell ref="B184:B187"/>
    <mergeCell ref="A196:A198"/>
    <mergeCell ref="B196:B198"/>
    <mergeCell ref="C196:C198"/>
    <mergeCell ref="C199:J199"/>
    <mergeCell ref="B200:J200"/>
    <mergeCell ref="B201:J201"/>
    <mergeCell ref="B202:J202"/>
    <mergeCell ref="A200:A202"/>
    <mergeCell ref="B203:J203"/>
  </mergeCells>
  <pageMargins left="0.39370078740157483" right="0.39370078740157483" top="0.39370078740157483" bottom="0.39370078740157483" header="0" footer="0"/>
  <pageSetup paperSize="9" scale="62" fitToHeight="0" orientation="landscape" r:id="rId1"/>
  <rowBreaks count="4" manualBreakCount="4">
    <brk id="55" max="17" man="1"/>
    <brk id="107" max="17" man="1"/>
    <brk id="151" max="17" man="1"/>
    <brk id="19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zoomScale="85" zoomScaleNormal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R24" sqref="R24"/>
    </sheetView>
  </sheetViews>
  <sheetFormatPr defaultColWidth="9.140625" defaultRowHeight="14.25" x14ac:dyDescent="0.25"/>
  <cols>
    <col min="1" max="1" width="5.28515625" style="22" customWidth="1"/>
    <col min="2" max="2" width="12.140625" style="22" customWidth="1"/>
    <col min="3" max="3" width="20.140625" style="22" customWidth="1"/>
    <col min="4" max="4" width="14" style="23" customWidth="1"/>
    <col min="5" max="5" width="11.7109375" style="22" customWidth="1"/>
    <col min="6" max="6" width="12.85546875" style="22" hidden="1" customWidth="1"/>
    <col min="7" max="11" width="11.7109375" style="22" hidden="1" customWidth="1"/>
    <col min="12" max="12" width="14.28515625" style="22" hidden="1" customWidth="1"/>
    <col min="13" max="17" width="11.7109375" style="22" hidden="1" customWidth="1"/>
    <col min="18" max="18" width="12.140625" style="22" customWidth="1"/>
    <col min="19" max="16384" width="9.140625" style="22"/>
  </cols>
  <sheetData>
    <row r="1" spans="1:18" x14ac:dyDescent="0.25">
      <c r="M1" s="24" t="s">
        <v>75</v>
      </c>
      <c r="N1" s="24"/>
      <c r="O1" s="24"/>
      <c r="P1" s="24"/>
    </row>
    <row r="2" spans="1:18" x14ac:dyDescent="0.25">
      <c r="M2" s="24" t="s">
        <v>70</v>
      </c>
      <c r="N2" s="24"/>
      <c r="O2" s="24"/>
      <c r="P2" s="24"/>
    </row>
    <row r="3" spans="1:18" x14ac:dyDescent="0.25">
      <c r="M3" s="24" t="s">
        <v>80</v>
      </c>
      <c r="N3" s="24"/>
      <c r="O3" s="24"/>
      <c r="P3" s="24"/>
    </row>
    <row r="4" spans="1:18" x14ac:dyDescent="0.25">
      <c r="M4" s="24"/>
      <c r="N4" s="24"/>
      <c r="O4" s="24"/>
      <c r="P4" s="24"/>
    </row>
    <row r="5" spans="1:18" ht="31.5" customHeight="1" x14ac:dyDescent="0.25">
      <c r="A5" s="164" t="s">
        <v>74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</row>
    <row r="6" spans="1:18" x14ac:dyDescent="0.25">
      <c r="F6" s="25"/>
      <c r="M6" s="24"/>
    </row>
    <row r="7" spans="1:18" s="26" customFormat="1" x14ac:dyDescent="0.25">
      <c r="A7" s="165" t="s">
        <v>0</v>
      </c>
      <c r="B7" s="165" t="s">
        <v>62</v>
      </c>
      <c r="C7" s="165" t="s">
        <v>103</v>
      </c>
      <c r="D7" s="165" t="s">
        <v>104</v>
      </c>
      <c r="E7" s="166" t="s">
        <v>13</v>
      </c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</row>
    <row r="8" spans="1:18" s="26" customFormat="1" ht="42" x14ac:dyDescent="0.25">
      <c r="A8" s="165"/>
      <c r="B8" s="165"/>
      <c r="C8" s="165"/>
      <c r="D8" s="165"/>
      <c r="E8" s="65" t="s">
        <v>123</v>
      </c>
      <c r="F8" s="65" t="s">
        <v>3</v>
      </c>
      <c r="G8" s="65" t="s">
        <v>59</v>
      </c>
      <c r="H8" s="65" t="s">
        <v>9</v>
      </c>
      <c r="I8" s="65" t="s">
        <v>4</v>
      </c>
      <c r="J8" s="65" t="s">
        <v>105</v>
      </c>
      <c r="K8" s="65" t="s">
        <v>106</v>
      </c>
      <c r="L8" s="65" t="s">
        <v>5</v>
      </c>
      <c r="M8" s="65" t="s">
        <v>6</v>
      </c>
      <c r="N8" s="65" t="s">
        <v>7</v>
      </c>
      <c r="O8" s="65" t="s">
        <v>8</v>
      </c>
      <c r="P8" s="65" t="s">
        <v>11</v>
      </c>
      <c r="Q8" s="65" t="s">
        <v>10</v>
      </c>
      <c r="R8" s="65" t="s">
        <v>124</v>
      </c>
    </row>
    <row r="9" spans="1:18" s="26" customFormat="1" ht="21" x14ac:dyDescent="0.25">
      <c r="A9" s="64">
        <v>1</v>
      </c>
      <c r="B9" s="62" t="s">
        <v>63</v>
      </c>
      <c r="C9" s="63" t="s">
        <v>107</v>
      </c>
      <c r="D9" s="65" t="s">
        <v>2</v>
      </c>
      <c r="E9" s="64">
        <v>1000</v>
      </c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>
        <v>500</v>
      </c>
    </row>
    <row r="10" spans="1:18" s="26" customFormat="1" ht="21" x14ac:dyDescent="0.25">
      <c r="A10" s="64">
        <v>2</v>
      </c>
      <c r="B10" s="62" t="s">
        <v>64</v>
      </c>
      <c r="C10" s="63" t="s">
        <v>90</v>
      </c>
      <c r="D10" s="65" t="s">
        <v>2</v>
      </c>
      <c r="E10" s="64">
        <v>300</v>
      </c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</row>
    <row r="11" spans="1:18" s="26" customFormat="1" ht="21" x14ac:dyDescent="0.25">
      <c r="A11" s="64">
        <v>3</v>
      </c>
      <c r="B11" s="62" t="s">
        <v>82</v>
      </c>
      <c r="C11" s="63" t="s">
        <v>91</v>
      </c>
      <c r="D11" s="65" t="s">
        <v>2</v>
      </c>
      <c r="E11" s="64">
        <v>211</v>
      </c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>
        <v>102</v>
      </c>
    </row>
    <row r="12" spans="1:18" s="26" customFormat="1" ht="25.5" customHeight="1" x14ac:dyDescent="0.25">
      <c r="A12" s="64">
        <v>4</v>
      </c>
      <c r="B12" s="62" t="s">
        <v>82</v>
      </c>
      <c r="C12" s="63" t="s">
        <v>92</v>
      </c>
      <c r="D12" s="65" t="s">
        <v>2</v>
      </c>
      <c r="E12" s="64">
        <v>50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>
        <v>25</v>
      </c>
    </row>
    <row r="13" spans="1:18" s="26" customFormat="1" ht="21" x14ac:dyDescent="0.25">
      <c r="A13" s="64">
        <v>5</v>
      </c>
      <c r="B13" s="62" t="s">
        <v>82</v>
      </c>
      <c r="C13" s="63" t="s">
        <v>95</v>
      </c>
      <c r="D13" s="65" t="s">
        <v>2</v>
      </c>
      <c r="E13" s="64">
        <v>230</v>
      </c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>
        <v>115</v>
      </c>
    </row>
    <row r="14" spans="1:18" s="26" customFormat="1" ht="21" x14ac:dyDescent="0.25">
      <c r="A14" s="64">
        <v>6</v>
      </c>
      <c r="B14" s="62" t="s">
        <v>82</v>
      </c>
      <c r="C14" s="63" t="s">
        <v>96</v>
      </c>
      <c r="D14" s="65" t="s">
        <v>2</v>
      </c>
      <c r="E14" s="64">
        <v>315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>
        <v>160</v>
      </c>
    </row>
    <row r="15" spans="1:18" s="26" customFormat="1" ht="21" x14ac:dyDescent="0.25">
      <c r="A15" s="64">
        <v>7</v>
      </c>
      <c r="B15" s="62" t="s">
        <v>82</v>
      </c>
      <c r="C15" s="63" t="s">
        <v>97</v>
      </c>
      <c r="D15" s="65" t="s">
        <v>2</v>
      </c>
      <c r="E15" s="64">
        <v>56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>
        <v>25</v>
      </c>
    </row>
    <row r="16" spans="1:18" s="26" customFormat="1" ht="21" x14ac:dyDescent="0.25">
      <c r="A16" s="64">
        <v>8</v>
      </c>
      <c r="B16" s="62" t="s">
        <v>82</v>
      </c>
      <c r="C16" s="63" t="s">
        <v>109</v>
      </c>
      <c r="D16" s="65" t="s">
        <v>2</v>
      </c>
      <c r="E16" s="64">
        <v>580</v>
      </c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>
        <v>50</v>
      </c>
    </row>
    <row r="17" spans="1:18" s="26" customFormat="1" ht="21" x14ac:dyDescent="0.25">
      <c r="A17" s="64">
        <v>9</v>
      </c>
      <c r="B17" s="62" t="s">
        <v>83</v>
      </c>
      <c r="C17" s="63" t="s">
        <v>110</v>
      </c>
      <c r="D17" s="65" t="s">
        <v>2</v>
      </c>
      <c r="E17" s="64">
        <v>580</v>
      </c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>
        <v>150</v>
      </c>
    </row>
    <row r="18" spans="1:18" s="26" customFormat="1" ht="21" x14ac:dyDescent="0.25">
      <c r="A18" s="64">
        <v>10</v>
      </c>
      <c r="B18" s="62" t="s">
        <v>83</v>
      </c>
      <c r="C18" s="63" t="s">
        <v>35</v>
      </c>
      <c r="D18" s="65" t="s">
        <v>2</v>
      </c>
      <c r="E18" s="64">
        <v>90</v>
      </c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>
        <v>45</v>
      </c>
    </row>
    <row r="19" spans="1:18" s="26" customFormat="1" ht="21" x14ac:dyDescent="0.25">
      <c r="A19" s="64">
        <v>11</v>
      </c>
      <c r="B19" s="62" t="s">
        <v>83</v>
      </c>
      <c r="C19" s="63" t="s">
        <v>99</v>
      </c>
      <c r="D19" s="65" t="s">
        <v>2</v>
      </c>
      <c r="E19" s="64">
        <v>100</v>
      </c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>
        <v>50</v>
      </c>
    </row>
    <row r="20" spans="1:18" s="26" customFormat="1" ht="21" x14ac:dyDescent="0.25">
      <c r="A20" s="64">
        <v>12</v>
      </c>
      <c r="B20" s="62" t="s">
        <v>83</v>
      </c>
      <c r="C20" s="63" t="s">
        <v>51</v>
      </c>
      <c r="D20" s="65" t="s">
        <v>2</v>
      </c>
      <c r="E20" s="64">
        <v>650</v>
      </c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>
        <v>325</v>
      </c>
    </row>
    <row r="21" spans="1:18" s="26" customFormat="1" ht="21" x14ac:dyDescent="0.25">
      <c r="A21" s="64">
        <v>13</v>
      </c>
      <c r="B21" s="62" t="s">
        <v>83</v>
      </c>
      <c r="C21" s="63" t="s">
        <v>100</v>
      </c>
      <c r="D21" s="65" t="s">
        <v>2</v>
      </c>
      <c r="E21" s="64">
        <v>385</v>
      </c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>
        <v>190</v>
      </c>
    </row>
    <row r="22" spans="1:18" s="26" customFormat="1" ht="21" x14ac:dyDescent="0.25">
      <c r="A22" s="64">
        <v>14</v>
      </c>
      <c r="B22" s="62" t="s">
        <v>84</v>
      </c>
      <c r="C22" s="63" t="s">
        <v>114</v>
      </c>
      <c r="D22" s="65" t="s">
        <v>2</v>
      </c>
      <c r="E22" s="64">
        <v>200</v>
      </c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>
        <v>100</v>
      </c>
    </row>
    <row r="23" spans="1:18" s="26" customFormat="1" ht="21" x14ac:dyDescent="0.25">
      <c r="A23" s="64">
        <v>15</v>
      </c>
      <c r="B23" s="62" t="s">
        <v>84</v>
      </c>
      <c r="C23" s="63" t="s">
        <v>49</v>
      </c>
      <c r="D23" s="65" t="s">
        <v>2</v>
      </c>
      <c r="E23" s="64">
        <v>50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>
        <v>25</v>
      </c>
    </row>
    <row r="24" spans="1:18" s="26" customFormat="1" ht="21" x14ac:dyDescent="0.25">
      <c r="A24" s="64">
        <v>16</v>
      </c>
      <c r="B24" s="62" t="s">
        <v>84</v>
      </c>
      <c r="C24" s="63" t="s">
        <v>31</v>
      </c>
      <c r="D24" s="65" t="s">
        <v>2</v>
      </c>
      <c r="E24" s="64">
        <v>198</v>
      </c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>
        <v>98</v>
      </c>
    </row>
  </sheetData>
  <autoFilter ref="D1:D24"/>
  <mergeCells count="6">
    <mergeCell ref="A5:R5"/>
    <mergeCell ref="A7:A8"/>
    <mergeCell ref="B7:B8"/>
    <mergeCell ref="C7:C8"/>
    <mergeCell ref="D7:D8"/>
    <mergeCell ref="E7:R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1" manualBreakCount="1">
    <brk id="1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topLeftCell="A124" workbookViewId="0">
      <selection activeCell="K14" sqref="K14"/>
    </sheetView>
  </sheetViews>
  <sheetFormatPr defaultColWidth="9.140625" defaultRowHeight="15" x14ac:dyDescent="0.25"/>
  <cols>
    <col min="1" max="1" width="3.28515625" style="7" customWidth="1"/>
    <col min="2" max="2" width="16" style="7" customWidth="1"/>
    <col min="3" max="3" width="14" style="7" customWidth="1"/>
    <col min="4" max="4" width="19.5703125" style="7" customWidth="1"/>
    <col min="5" max="5" width="14.140625" style="7" customWidth="1"/>
    <col min="6" max="6" width="13.28515625" style="7" customWidth="1"/>
    <col min="7" max="7" width="13.7109375" style="7" customWidth="1"/>
    <col min="8" max="8" width="0.140625" style="7" customWidth="1"/>
    <col min="9" max="16384" width="9.140625" style="7"/>
  </cols>
  <sheetData>
    <row r="1" spans="1:7" ht="15.75" thickBot="1" x14ac:dyDescent="0.3"/>
    <row r="2" spans="1:7" ht="39" customHeight="1" thickBot="1" x14ac:dyDescent="0.3">
      <c r="A2" s="167" t="s">
        <v>0</v>
      </c>
      <c r="B2" s="199" t="s">
        <v>62</v>
      </c>
      <c r="C2" s="167" t="s">
        <v>1</v>
      </c>
      <c r="D2" s="167" t="s">
        <v>14</v>
      </c>
      <c r="E2" s="195" t="s">
        <v>13</v>
      </c>
      <c r="F2" s="197" t="s">
        <v>60</v>
      </c>
      <c r="G2" s="197" t="s">
        <v>61</v>
      </c>
    </row>
    <row r="3" spans="1:7" ht="25.5" customHeight="1" thickBot="1" x14ac:dyDescent="0.3">
      <c r="A3" s="167"/>
      <c r="B3" s="200"/>
      <c r="C3" s="167"/>
      <c r="D3" s="167"/>
      <c r="E3" s="196"/>
      <c r="F3" s="198"/>
      <c r="G3" s="198"/>
    </row>
    <row r="4" spans="1:7" x14ac:dyDescent="0.25">
      <c r="A4" s="168">
        <v>1</v>
      </c>
      <c r="B4" s="176" t="s">
        <v>63</v>
      </c>
      <c r="C4" s="171" t="s">
        <v>21</v>
      </c>
      <c r="D4" s="2" t="s">
        <v>15</v>
      </c>
      <c r="E4" s="2">
        <v>2433.1</v>
      </c>
      <c r="F4" s="2"/>
      <c r="G4" s="2"/>
    </row>
    <row r="5" spans="1:7" x14ac:dyDescent="0.25">
      <c r="A5" s="169"/>
      <c r="B5" s="177"/>
      <c r="C5" s="172"/>
      <c r="D5" s="1" t="s">
        <v>16</v>
      </c>
      <c r="E5" s="1">
        <v>0</v>
      </c>
      <c r="F5" s="1"/>
      <c r="G5" s="1"/>
    </row>
    <row r="6" spans="1:7" x14ac:dyDescent="0.25">
      <c r="A6" s="169"/>
      <c r="B6" s="177"/>
      <c r="C6" s="172"/>
      <c r="D6" s="1" t="s">
        <v>17</v>
      </c>
      <c r="E6" s="1">
        <v>313.7</v>
      </c>
      <c r="F6" s="1"/>
      <c r="G6" s="1"/>
    </row>
    <row r="7" spans="1:7" ht="15.75" thickBot="1" x14ac:dyDescent="0.3">
      <c r="A7" s="170"/>
      <c r="B7" s="201"/>
      <c r="C7" s="173"/>
      <c r="D7" s="5" t="s">
        <v>2</v>
      </c>
      <c r="E7" s="14">
        <v>1000</v>
      </c>
      <c r="F7" s="6"/>
      <c r="G7" s="6"/>
    </row>
    <row r="8" spans="1:7" ht="15" customHeight="1" x14ac:dyDescent="0.25">
      <c r="A8" s="168">
        <v>2</v>
      </c>
      <c r="B8" s="174" t="s">
        <v>64</v>
      </c>
      <c r="C8" s="171" t="s">
        <v>18</v>
      </c>
      <c r="D8" s="2" t="s">
        <v>15</v>
      </c>
      <c r="E8" s="2">
        <v>0</v>
      </c>
      <c r="F8" s="2"/>
      <c r="G8" s="2"/>
    </row>
    <row r="9" spans="1:7" x14ac:dyDescent="0.25">
      <c r="A9" s="169"/>
      <c r="B9" s="175"/>
      <c r="C9" s="172"/>
      <c r="D9" s="1" t="s">
        <v>16</v>
      </c>
      <c r="E9" s="1">
        <v>147.39999999999998</v>
      </c>
      <c r="F9" s="1"/>
      <c r="G9" s="1"/>
    </row>
    <row r="10" spans="1:7" x14ac:dyDescent="0.25">
      <c r="A10" s="169"/>
      <c r="B10" s="175"/>
      <c r="C10" s="172"/>
      <c r="D10" s="1" t="s">
        <v>17</v>
      </c>
      <c r="E10" s="1">
        <v>0</v>
      </c>
      <c r="F10" s="1"/>
      <c r="G10" s="1"/>
    </row>
    <row r="11" spans="1:7" ht="15.75" thickBot="1" x14ac:dyDescent="0.3">
      <c r="A11" s="170"/>
      <c r="B11" s="175"/>
      <c r="C11" s="173"/>
      <c r="D11" s="5" t="s">
        <v>2</v>
      </c>
      <c r="E11" s="14">
        <v>5</v>
      </c>
      <c r="F11" s="6"/>
      <c r="G11" s="6"/>
    </row>
    <row r="12" spans="1:7" ht="15" customHeight="1" x14ac:dyDescent="0.25">
      <c r="A12" s="168">
        <v>3</v>
      </c>
      <c r="B12" s="174" t="s">
        <v>64</v>
      </c>
      <c r="C12" s="171" t="s">
        <v>19</v>
      </c>
      <c r="D12" s="2" t="s">
        <v>15</v>
      </c>
      <c r="E12" s="2">
        <v>0</v>
      </c>
      <c r="F12" s="2"/>
      <c r="G12" s="2"/>
    </row>
    <row r="13" spans="1:7" x14ac:dyDescent="0.25">
      <c r="A13" s="169"/>
      <c r="B13" s="175"/>
      <c r="C13" s="172"/>
      <c r="D13" s="1" t="s">
        <v>16</v>
      </c>
      <c r="E13" s="1">
        <v>606.1</v>
      </c>
      <c r="F13" s="1"/>
      <c r="G13" s="1"/>
    </row>
    <row r="14" spans="1:7" x14ac:dyDescent="0.25">
      <c r="A14" s="169"/>
      <c r="B14" s="175"/>
      <c r="C14" s="172"/>
      <c r="D14" s="1" t="s">
        <v>17</v>
      </c>
      <c r="E14" s="1">
        <v>55.699999999999996</v>
      </c>
      <c r="F14" s="1"/>
      <c r="G14" s="1"/>
    </row>
    <row r="15" spans="1:7" ht="15.75" thickBot="1" x14ac:dyDescent="0.3">
      <c r="A15" s="170"/>
      <c r="B15" s="175"/>
      <c r="C15" s="173"/>
      <c r="D15" s="5" t="s">
        <v>2</v>
      </c>
      <c r="E15" s="14">
        <v>300</v>
      </c>
      <c r="F15" s="6"/>
      <c r="G15" s="6"/>
    </row>
    <row r="16" spans="1:7" ht="15" customHeight="1" x14ac:dyDescent="0.25">
      <c r="A16" s="168">
        <v>4</v>
      </c>
      <c r="B16" s="174" t="s">
        <v>64</v>
      </c>
      <c r="C16" s="171" t="s">
        <v>20</v>
      </c>
      <c r="D16" s="2" t="s">
        <v>15</v>
      </c>
      <c r="E16" s="2">
        <v>0</v>
      </c>
      <c r="F16" s="2"/>
      <c r="G16" s="2"/>
    </row>
    <row r="17" spans="1:7" x14ac:dyDescent="0.25">
      <c r="A17" s="169"/>
      <c r="B17" s="175"/>
      <c r="C17" s="172"/>
      <c r="D17" s="1" t="s">
        <v>16</v>
      </c>
      <c r="E17" s="1">
        <v>324.09999999999997</v>
      </c>
      <c r="F17" s="1"/>
      <c r="G17" s="1"/>
    </row>
    <row r="18" spans="1:7" x14ac:dyDescent="0.25">
      <c r="A18" s="169"/>
      <c r="B18" s="175"/>
      <c r="C18" s="172"/>
      <c r="D18" s="1" t="s">
        <v>17</v>
      </c>
      <c r="E18" s="1">
        <v>6.1</v>
      </c>
      <c r="F18" s="1"/>
      <c r="G18" s="1"/>
    </row>
    <row r="19" spans="1:7" ht="15.75" thickBot="1" x14ac:dyDescent="0.3">
      <c r="A19" s="170"/>
      <c r="B19" s="175"/>
      <c r="C19" s="173"/>
      <c r="D19" s="5" t="s">
        <v>2</v>
      </c>
      <c r="E19" s="14">
        <v>0</v>
      </c>
      <c r="F19" s="6"/>
      <c r="G19" s="6"/>
    </row>
    <row r="20" spans="1:7" ht="15" customHeight="1" x14ac:dyDescent="0.25">
      <c r="A20" s="168">
        <v>5</v>
      </c>
      <c r="B20" s="176" t="s">
        <v>65</v>
      </c>
      <c r="C20" s="171" t="s">
        <v>22</v>
      </c>
      <c r="D20" s="2" t="s">
        <v>15</v>
      </c>
      <c r="E20" s="2">
        <v>0</v>
      </c>
      <c r="F20" s="2"/>
      <c r="G20" s="2"/>
    </row>
    <row r="21" spans="1:7" x14ac:dyDescent="0.25">
      <c r="A21" s="169"/>
      <c r="B21" s="177"/>
      <c r="C21" s="172"/>
      <c r="D21" s="1" t="s">
        <v>16</v>
      </c>
      <c r="E21" s="1">
        <v>406.6</v>
      </c>
      <c r="F21" s="1"/>
      <c r="G21" s="1"/>
    </row>
    <row r="22" spans="1:7" x14ac:dyDescent="0.25">
      <c r="A22" s="169"/>
      <c r="B22" s="177"/>
      <c r="C22" s="172"/>
      <c r="D22" s="1" t="s">
        <v>17</v>
      </c>
      <c r="E22" s="1">
        <v>0</v>
      </c>
      <c r="F22" s="1"/>
      <c r="G22" s="1"/>
    </row>
    <row r="23" spans="1:7" ht="15.75" thickBot="1" x14ac:dyDescent="0.3">
      <c r="A23" s="170"/>
      <c r="B23" s="177"/>
      <c r="C23" s="173"/>
      <c r="D23" s="4" t="s">
        <v>2</v>
      </c>
      <c r="E23" s="14">
        <v>211</v>
      </c>
      <c r="F23" s="9"/>
      <c r="G23" s="9"/>
    </row>
    <row r="24" spans="1:7" ht="15" customHeight="1" x14ac:dyDescent="0.25">
      <c r="A24" s="168">
        <v>6</v>
      </c>
      <c r="B24" s="176" t="s">
        <v>65</v>
      </c>
      <c r="C24" s="171" t="s">
        <v>23</v>
      </c>
      <c r="D24" s="2" t="s">
        <v>15</v>
      </c>
      <c r="E24" s="2">
        <v>0</v>
      </c>
      <c r="F24" s="2"/>
      <c r="G24" s="2"/>
    </row>
    <row r="25" spans="1:7" x14ac:dyDescent="0.25">
      <c r="A25" s="169"/>
      <c r="B25" s="177"/>
      <c r="C25" s="172"/>
      <c r="D25" s="1" t="s">
        <v>16</v>
      </c>
      <c r="E25" s="1">
        <v>31.800000000000004</v>
      </c>
      <c r="F25" s="1"/>
      <c r="G25" s="1"/>
    </row>
    <row r="26" spans="1:7" x14ac:dyDescent="0.25">
      <c r="A26" s="169"/>
      <c r="B26" s="177"/>
      <c r="C26" s="172"/>
      <c r="D26" s="1" t="s">
        <v>17</v>
      </c>
      <c r="E26" s="1">
        <v>0</v>
      </c>
      <c r="F26" s="1"/>
      <c r="G26" s="1"/>
    </row>
    <row r="27" spans="1:7" ht="15.75" thickBot="1" x14ac:dyDescent="0.3">
      <c r="A27" s="170"/>
      <c r="B27" s="177"/>
      <c r="C27" s="173"/>
      <c r="D27" s="4" t="s">
        <v>2</v>
      </c>
      <c r="E27" s="14">
        <v>0</v>
      </c>
      <c r="F27" s="9"/>
      <c r="G27" s="9"/>
    </row>
    <row r="28" spans="1:7" ht="15" customHeight="1" x14ac:dyDescent="0.25">
      <c r="A28" s="168">
        <v>7</v>
      </c>
      <c r="B28" s="176" t="s">
        <v>65</v>
      </c>
      <c r="C28" s="171" t="s">
        <v>24</v>
      </c>
      <c r="D28" s="2" t="s">
        <v>15</v>
      </c>
      <c r="E28" s="2">
        <v>0</v>
      </c>
      <c r="F28" s="2"/>
      <c r="G28" s="2"/>
    </row>
    <row r="29" spans="1:7" x14ac:dyDescent="0.25">
      <c r="A29" s="169"/>
      <c r="B29" s="177"/>
      <c r="C29" s="172"/>
      <c r="D29" s="1" t="s">
        <v>16</v>
      </c>
      <c r="E29" s="1">
        <v>88.899999999999991</v>
      </c>
      <c r="F29" s="1"/>
      <c r="G29" s="1"/>
    </row>
    <row r="30" spans="1:7" x14ac:dyDescent="0.25">
      <c r="A30" s="169"/>
      <c r="B30" s="177"/>
      <c r="C30" s="172"/>
      <c r="D30" s="1" t="s">
        <v>17</v>
      </c>
      <c r="E30" s="1">
        <v>0</v>
      </c>
      <c r="F30" s="1"/>
      <c r="G30" s="1"/>
    </row>
    <row r="31" spans="1:7" ht="15.75" thickBot="1" x14ac:dyDescent="0.3">
      <c r="A31" s="170"/>
      <c r="B31" s="177"/>
      <c r="C31" s="173"/>
      <c r="D31" s="4" t="s">
        <v>2</v>
      </c>
      <c r="E31" s="14">
        <v>0</v>
      </c>
      <c r="F31" s="9"/>
      <c r="G31" s="9"/>
    </row>
    <row r="32" spans="1:7" ht="15" customHeight="1" x14ac:dyDescent="0.25">
      <c r="A32" s="168">
        <v>8</v>
      </c>
      <c r="B32" s="176" t="s">
        <v>65</v>
      </c>
      <c r="C32" s="171" t="s">
        <v>25</v>
      </c>
      <c r="D32" s="2" t="s">
        <v>15</v>
      </c>
      <c r="E32" s="2">
        <v>0</v>
      </c>
      <c r="F32" s="2"/>
      <c r="G32" s="2"/>
    </row>
    <row r="33" spans="1:7" x14ac:dyDescent="0.25">
      <c r="A33" s="169"/>
      <c r="B33" s="177"/>
      <c r="C33" s="172"/>
      <c r="D33" s="1" t="s">
        <v>16</v>
      </c>
      <c r="E33" s="1">
        <v>40</v>
      </c>
      <c r="F33" s="1"/>
      <c r="G33" s="1"/>
    </row>
    <row r="34" spans="1:7" x14ac:dyDescent="0.25">
      <c r="A34" s="169"/>
      <c r="B34" s="177"/>
      <c r="C34" s="172"/>
      <c r="D34" s="1" t="s">
        <v>17</v>
      </c>
      <c r="E34" s="1">
        <v>0</v>
      </c>
      <c r="F34" s="1"/>
      <c r="G34" s="1"/>
    </row>
    <row r="35" spans="1:7" ht="15.75" thickBot="1" x14ac:dyDescent="0.3">
      <c r="A35" s="170"/>
      <c r="B35" s="177"/>
      <c r="C35" s="173"/>
      <c r="D35" s="4" t="s">
        <v>2</v>
      </c>
      <c r="E35" s="14">
        <v>0</v>
      </c>
      <c r="F35" s="9"/>
      <c r="G35" s="9"/>
    </row>
    <row r="36" spans="1:7" ht="15" customHeight="1" x14ac:dyDescent="0.25">
      <c r="A36" s="168">
        <v>9</v>
      </c>
      <c r="B36" s="176" t="s">
        <v>65</v>
      </c>
      <c r="C36" s="171" t="s">
        <v>26</v>
      </c>
      <c r="D36" s="2" t="s">
        <v>15</v>
      </c>
      <c r="E36" s="2">
        <v>0</v>
      </c>
      <c r="F36" s="2"/>
      <c r="G36" s="2"/>
    </row>
    <row r="37" spans="1:7" x14ac:dyDescent="0.25">
      <c r="A37" s="169"/>
      <c r="B37" s="177"/>
      <c r="C37" s="172"/>
      <c r="D37" s="1" t="s">
        <v>16</v>
      </c>
      <c r="E37" s="1">
        <v>64.400000000000006</v>
      </c>
      <c r="F37" s="1"/>
      <c r="G37" s="1"/>
    </row>
    <row r="38" spans="1:7" x14ac:dyDescent="0.25">
      <c r="A38" s="169"/>
      <c r="B38" s="177"/>
      <c r="C38" s="172"/>
      <c r="D38" s="1" t="s">
        <v>17</v>
      </c>
      <c r="E38" s="1">
        <v>0</v>
      </c>
      <c r="F38" s="1"/>
      <c r="G38" s="1"/>
    </row>
    <row r="39" spans="1:7" ht="15.75" thickBot="1" x14ac:dyDescent="0.3">
      <c r="A39" s="170"/>
      <c r="B39" s="177"/>
      <c r="C39" s="173"/>
      <c r="D39" s="4" t="s">
        <v>2</v>
      </c>
      <c r="E39" s="14">
        <v>230</v>
      </c>
      <c r="F39" s="9"/>
      <c r="G39" s="9"/>
    </row>
    <row r="40" spans="1:7" ht="15" customHeight="1" x14ac:dyDescent="0.25">
      <c r="A40" s="168">
        <v>10</v>
      </c>
      <c r="B40" s="176" t="s">
        <v>65</v>
      </c>
      <c r="C40" s="171" t="s">
        <v>27</v>
      </c>
      <c r="D40" s="2" t="s">
        <v>15</v>
      </c>
      <c r="E40" s="2">
        <v>0</v>
      </c>
      <c r="F40" s="2"/>
      <c r="G40" s="2"/>
    </row>
    <row r="41" spans="1:7" x14ac:dyDescent="0.25">
      <c r="A41" s="169"/>
      <c r="B41" s="177"/>
      <c r="C41" s="172"/>
      <c r="D41" s="1" t="s">
        <v>16</v>
      </c>
      <c r="E41" s="1">
        <v>176.7</v>
      </c>
      <c r="F41" s="1"/>
      <c r="G41" s="1"/>
    </row>
    <row r="42" spans="1:7" x14ac:dyDescent="0.25">
      <c r="A42" s="169"/>
      <c r="B42" s="177"/>
      <c r="C42" s="172"/>
      <c r="D42" s="1" t="s">
        <v>17</v>
      </c>
      <c r="E42" s="1">
        <v>20.2</v>
      </c>
      <c r="F42" s="1"/>
      <c r="G42" s="1"/>
    </row>
    <row r="43" spans="1:7" ht="15.75" thickBot="1" x14ac:dyDescent="0.3">
      <c r="A43" s="170"/>
      <c r="B43" s="177"/>
      <c r="C43" s="173"/>
      <c r="D43" s="4" t="s">
        <v>2</v>
      </c>
      <c r="E43" s="14">
        <v>315</v>
      </c>
      <c r="F43" s="9"/>
      <c r="G43" s="9"/>
    </row>
    <row r="44" spans="1:7" ht="15" customHeight="1" x14ac:dyDescent="0.25">
      <c r="A44" s="168">
        <v>11</v>
      </c>
      <c r="B44" s="176" t="s">
        <v>65</v>
      </c>
      <c r="C44" s="171" t="s">
        <v>28</v>
      </c>
      <c r="D44" s="2" t="s">
        <v>15</v>
      </c>
      <c r="E44" s="2">
        <v>0</v>
      </c>
      <c r="F44" s="2"/>
      <c r="G44" s="2"/>
    </row>
    <row r="45" spans="1:7" x14ac:dyDescent="0.25">
      <c r="A45" s="169"/>
      <c r="B45" s="177"/>
      <c r="C45" s="172"/>
      <c r="D45" s="1" t="s">
        <v>16</v>
      </c>
      <c r="E45" s="1">
        <v>44.699999999999996</v>
      </c>
      <c r="F45" s="1"/>
      <c r="G45" s="1"/>
    </row>
    <row r="46" spans="1:7" ht="15" customHeight="1" x14ac:dyDescent="0.25">
      <c r="A46" s="169"/>
      <c r="B46" s="177"/>
      <c r="C46" s="172"/>
      <c r="D46" s="1" t="s">
        <v>17</v>
      </c>
      <c r="E46" s="1">
        <v>0</v>
      </c>
      <c r="F46" s="1"/>
      <c r="G46" s="1"/>
    </row>
    <row r="47" spans="1:7" ht="15.75" thickBot="1" x14ac:dyDescent="0.3">
      <c r="A47" s="170"/>
      <c r="B47" s="177"/>
      <c r="C47" s="173"/>
      <c r="D47" s="4" t="s">
        <v>2</v>
      </c>
      <c r="E47" s="14">
        <v>35</v>
      </c>
      <c r="F47" s="9"/>
      <c r="G47" s="9"/>
    </row>
    <row r="48" spans="1:7" ht="15" customHeight="1" x14ac:dyDescent="0.25">
      <c r="A48" s="168">
        <v>12</v>
      </c>
      <c r="B48" s="176" t="s">
        <v>65</v>
      </c>
      <c r="C48" s="171" t="s">
        <v>29</v>
      </c>
      <c r="D48" s="2" t="s">
        <v>15</v>
      </c>
      <c r="E48" s="2">
        <v>0</v>
      </c>
      <c r="F48" s="2"/>
      <c r="G48" s="2"/>
    </row>
    <row r="49" spans="1:8" x14ac:dyDescent="0.25">
      <c r="A49" s="169"/>
      <c r="B49" s="177"/>
      <c r="C49" s="172"/>
      <c r="D49" s="1" t="s">
        <v>16</v>
      </c>
      <c r="E49" s="1">
        <v>54</v>
      </c>
      <c r="F49" s="1"/>
      <c r="G49" s="1"/>
    </row>
    <row r="50" spans="1:8" x14ac:dyDescent="0.25">
      <c r="A50" s="169"/>
      <c r="B50" s="177"/>
      <c r="C50" s="172"/>
      <c r="D50" s="1" t="s">
        <v>17</v>
      </c>
      <c r="E50" s="1">
        <v>0</v>
      </c>
      <c r="F50" s="1"/>
      <c r="G50" s="1"/>
    </row>
    <row r="51" spans="1:8" ht="15.75" thickBot="1" x14ac:dyDescent="0.3">
      <c r="A51" s="170"/>
      <c r="B51" s="177"/>
      <c r="C51" s="173"/>
      <c r="D51" s="4" t="s">
        <v>2</v>
      </c>
      <c r="E51" s="14">
        <v>56</v>
      </c>
      <c r="F51" s="9"/>
      <c r="G51" s="9"/>
    </row>
    <row r="52" spans="1:8" ht="15" customHeight="1" x14ac:dyDescent="0.25">
      <c r="A52" s="168">
        <v>13</v>
      </c>
      <c r="B52" s="176" t="s">
        <v>65</v>
      </c>
      <c r="C52" s="171" t="s">
        <v>39</v>
      </c>
      <c r="D52" s="2" t="s">
        <v>15</v>
      </c>
      <c r="E52" s="2">
        <v>0</v>
      </c>
      <c r="F52" s="2"/>
      <c r="G52" s="2"/>
    </row>
    <row r="53" spans="1:8" x14ac:dyDescent="0.25">
      <c r="A53" s="169"/>
      <c r="B53" s="177"/>
      <c r="C53" s="172"/>
      <c r="D53" s="1" t="s">
        <v>16</v>
      </c>
      <c r="E53" s="1">
        <v>314.89999999999998</v>
      </c>
      <c r="F53" s="1"/>
      <c r="G53" s="1"/>
      <c r="H53" s="8"/>
    </row>
    <row r="54" spans="1:8" ht="15" customHeight="1" x14ac:dyDescent="0.25">
      <c r="A54" s="169"/>
      <c r="B54" s="177"/>
      <c r="C54" s="172"/>
      <c r="D54" s="1" t="s">
        <v>17</v>
      </c>
      <c r="E54" s="1">
        <v>173.9</v>
      </c>
      <c r="F54" s="1"/>
      <c r="G54" s="1"/>
      <c r="H54" s="8"/>
    </row>
    <row r="55" spans="1:8" ht="15.75" thickBot="1" x14ac:dyDescent="0.3">
      <c r="A55" s="170"/>
      <c r="B55" s="177"/>
      <c r="C55" s="173"/>
      <c r="D55" s="4" t="s">
        <v>2</v>
      </c>
      <c r="E55" s="14">
        <v>800</v>
      </c>
      <c r="F55" s="9"/>
      <c r="G55" s="9"/>
      <c r="H55" s="8"/>
    </row>
    <row r="56" spans="1:8" ht="15.75" customHeight="1" x14ac:dyDescent="0.25">
      <c r="A56" s="168">
        <v>14</v>
      </c>
      <c r="B56" s="174" t="s">
        <v>66</v>
      </c>
      <c r="C56" s="171" t="s">
        <v>30</v>
      </c>
      <c r="D56" s="2" t="s">
        <v>15</v>
      </c>
      <c r="E56" s="2">
        <v>0</v>
      </c>
      <c r="F56" s="2"/>
      <c r="G56" s="2"/>
      <c r="H56" s="8"/>
    </row>
    <row r="57" spans="1:8" x14ac:dyDescent="0.25">
      <c r="A57" s="169"/>
      <c r="B57" s="175"/>
      <c r="C57" s="172"/>
      <c r="D57" s="1" t="s">
        <v>16</v>
      </c>
      <c r="E57" s="1">
        <v>124.10000000000001</v>
      </c>
      <c r="F57" s="1"/>
      <c r="G57" s="1"/>
    </row>
    <row r="58" spans="1:8" x14ac:dyDescent="0.25">
      <c r="A58" s="169"/>
      <c r="B58" s="175"/>
      <c r="C58" s="172"/>
      <c r="D58" s="1" t="s">
        <v>17</v>
      </c>
      <c r="E58" s="1">
        <v>0</v>
      </c>
      <c r="F58" s="1"/>
      <c r="G58" s="1"/>
    </row>
    <row r="59" spans="1:8" ht="15.75" thickBot="1" x14ac:dyDescent="0.3">
      <c r="A59" s="170"/>
      <c r="B59" s="175"/>
      <c r="C59" s="173"/>
      <c r="D59" s="15" t="s">
        <v>2</v>
      </c>
      <c r="E59" s="14">
        <v>0</v>
      </c>
      <c r="F59" s="10"/>
      <c r="G59" s="10"/>
    </row>
    <row r="60" spans="1:8" x14ac:dyDescent="0.25">
      <c r="A60" s="168">
        <v>15</v>
      </c>
      <c r="B60" s="174" t="s">
        <v>66</v>
      </c>
      <c r="C60" s="171" t="s">
        <v>31</v>
      </c>
      <c r="D60" s="2" t="s">
        <v>15</v>
      </c>
      <c r="E60" s="2">
        <v>0</v>
      </c>
      <c r="F60" s="2"/>
      <c r="G60" s="2"/>
    </row>
    <row r="61" spans="1:8" x14ac:dyDescent="0.25">
      <c r="A61" s="169"/>
      <c r="B61" s="175"/>
      <c r="C61" s="172"/>
      <c r="D61" s="1" t="s">
        <v>16</v>
      </c>
      <c r="E61" s="1">
        <v>272.8</v>
      </c>
      <c r="F61" s="4"/>
      <c r="G61" s="1"/>
    </row>
    <row r="62" spans="1:8" x14ac:dyDescent="0.25">
      <c r="A62" s="169"/>
      <c r="B62" s="175"/>
      <c r="C62" s="172"/>
      <c r="D62" s="1" t="s">
        <v>17</v>
      </c>
      <c r="E62" s="1">
        <v>0</v>
      </c>
      <c r="F62" s="4"/>
      <c r="G62" s="1"/>
    </row>
    <row r="63" spans="1:8" ht="15.75" thickBot="1" x14ac:dyDescent="0.3">
      <c r="A63" s="170"/>
      <c r="B63" s="175"/>
      <c r="C63" s="172"/>
      <c r="D63" s="15" t="s">
        <v>2</v>
      </c>
      <c r="E63" s="14">
        <v>198</v>
      </c>
      <c r="F63" s="11"/>
      <c r="G63" s="11"/>
    </row>
    <row r="64" spans="1:8" ht="15" customHeight="1" x14ac:dyDescent="0.25">
      <c r="A64" s="168">
        <v>16</v>
      </c>
      <c r="B64" s="174" t="s">
        <v>66</v>
      </c>
      <c r="C64" s="178" t="s">
        <v>55</v>
      </c>
      <c r="D64" s="2" t="s">
        <v>15</v>
      </c>
      <c r="E64" s="2">
        <v>0</v>
      </c>
      <c r="F64" s="2"/>
      <c r="G64" s="2"/>
    </row>
    <row r="65" spans="1:7" x14ac:dyDescent="0.25">
      <c r="A65" s="169"/>
      <c r="B65" s="175"/>
      <c r="C65" s="179"/>
      <c r="D65" s="1" t="s">
        <v>16</v>
      </c>
      <c r="E65" s="1">
        <v>37.5</v>
      </c>
      <c r="F65" s="1"/>
      <c r="G65" s="1"/>
    </row>
    <row r="66" spans="1:7" x14ac:dyDescent="0.25">
      <c r="A66" s="169"/>
      <c r="B66" s="175"/>
      <c r="C66" s="179"/>
      <c r="D66" s="1" t="s">
        <v>17</v>
      </c>
      <c r="E66" s="1">
        <v>0</v>
      </c>
      <c r="F66" s="1"/>
      <c r="G66" s="1"/>
    </row>
    <row r="67" spans="1:7" ht="15.75" thickBot="1" x14ac:dyDescent="0.3">
      <c r="A67" s="170"/>
      <c r="B67" s="175"/>
      <c r="C67" s="180"/>
      <c r="D67" s="5" t="s">
        <v>2</v>
      </c>
      <c r="E67" s="14">
        <v>0</v>
      </c>
      <c r="F67" s="6"/>
      <c r="G67" s="6"/>
    </row>
    <row r="68" spans="1:7" ht="15.75" customHeight="1" x14ac:dyDescent="0.25">
      <c r="A68" s="168">
        <v>17</v>
      </c>
      <c r="B68" s="181" t="s">
        <v>67</v>
      </c>
      <c r="C68" s="178" t="s">
        <v>32</v>
      </c>
      <c r="D68" s="2" t="s">
        <v>15</v>
      </c>
      <c r="E68" s="2">
        <v>0</v>
      </c>
      <c r="F68" s="2"/>
      <c r="G68" s="2"/>
    </row>
    <row r="69" spans="1:7" x14ac:dyDescent="0.25">
      <c r="A69" s="169"/>
      <c r="B69" s="182"/>
      <c r="C69" s="179"/>
      <c r="D69" s="4" t="s">
        <v>16</v>
      </c>
      <c r="E69" s="1">
        <v>60</v>
      </c>
      <c r="F69" s="4"/>
      <c r="G69" s="4"/>
    </row>
    <row r="70" spans="1:7" x14ac:dyDescent="0.25">
      <c r="A70" s="169"/>
      <c r="B70" s="182"/>
      <c r="C70" s="179"/>
      <c r="D70" s="4" t="s">
        <v>17</v>
      </c>
      <c r="E70" s="1">
        <v>0</v>
      </c>
      <c r="F70" s="4"/>
      <c r="G70" s="4"/>
    </row>
    <row r="71" spans="1:7" ht="15.75" thickBot="1" x14ac:dyDescent="0.3">
      <c r="A71" s="170"/>
      <c r="B71" s="182"/>
      <c r="C71" s="180"/>
      <c r="D71" s="5" t="s">
        <v>2</v>
      </c>
      <c r="E71" s="14">
        <v>0</v>
      </c>
      <c r="F71" s="6"/>
      <c r="G71" s="6"/>
    </row>
    <row r="72" spans="1:7" ht="15.75" customHeight="1" x14ac:dyDescent="0.25">
      <c r="A72" s="168">
        <v>18</v>
      </c>
      <c r="B72" s="181" t="s">
        <v>67</v>
      </c>
      <c r="C72" s="183" t="s">
        <v>33</v>
      </c>
      <c r="D72" s="2" t="s">
        <v>15</v>
      </c>
      <c r="E72" s="2">
        <v>0</v>
      </c>
      <c r="F72" s="2"/>
      <c r="G72" s="2"/>
    </row>
    <row r="73" spans="1:7" x14ac:dyDescent="0.25">
      <c r="A73" s="169"/>
      <c r="B73" s="182"/>
      <c r="C73" s="184"/>
      <c r="D73" s="4" t="s">
        <v>16</v>
      </c>
      <c r="E73" s="1">
        <v>49.8</v>
      </c>
      <c r="F73" s="4"/>
      <c r="G73" s="4"/>
    </row>
    <row r="74" spans="1:7" x14ac:dyDescent="0.25">
      <c r="A74" s="169"/>
      <c r="B74" s="182"/>
      <c r="C74" s="184"/>
      <c r="D74" s="4" t="s">
        <v>17</v>
      </c>
      <c r="E74" s="1">
        <v>0</v>
      </c>
      <c r="F74" s="4"/>
      <c r="G74" s="4"/>
    </row>
    <row r="75" spans="1:7" ht="15.75" thickBot="1" x14ac:dyDescent="0.3">
      <c r="A75" s="170"/>
      <c r="B75" s="182"/>
      <c r="C75" s="185"/>
      <c r="D75" s="5" t="s">
        <v>2</v>
      </c>
      <c r="E75" s="14">
        <v>0</v>
      </c>
      <c r="F75" s="6"/>
      <c r="G75" s="6"/>
    </row>
    <row r="76" spans="1:7" ht="15" customHeight="1" x14ac:dyDescent="0.25">
      <c r="A76" s="168">
        <v>19</v>
      </c>
      <c r="B76" s="181" t="s">
        <v>67</v>
      </c>
      <c r="C76" s="172" t="s">
        <v>34</v>
      </c>
      <c r="D76" s="1" t="s">
        <v>15</v>
      </c>
      <c r="E76" s="2">
        <v>0</v>
      </c>
      <c r="F76" s="1"/>
      <c r="G76" s="1"/>
    </row>
    <row r="77" spans="1:7" x14ac:dyDescent="0.25">
      <c r="A77" s="169"/>
      <c r="B77" s="182"/>
      <c r="C77" s="172"/>
      <c r="D77" s="1" t="s">
        <v>16</v>
      </c>
      <c r="E77" s="1">
        <v>113.2</v>
      </c>
      <c r="F77" s="1"/>
      <c r="G77" s="1"/>
    </row>
    <row r="78" spans="1:7" x14ac:dyDescent="0.25">
      <c r="A78" s="169"/>
      <c r="B78" s="182"/>
      <c r="C78" s="172"/>
      <c r="D78" s="1" t="s">
        <v>17</v>
      </c>
      <c r="E78" s="1">
        <v>0</v>
      </c>
      <c r="F78" s="1"/>
      <c r="G78" s="1"/>
    </row>
    <row r="79" spans="1:7" ht="15.75" thickBot="1" x14ac:dyDescent="0.3">
      <c r="A79" s="170"/>
      <c r="B79" s="182"/>
      <c r="C79" s="173"/>
      <c r="D79" s="5" t="s">
        <v>2</v>
      </c>
      <c r="E79" s="14">
        <v>0</v>
      </c>
      <c r="F79" s="6"/>
      <c r="G79" s="6"/>
    </row>
    <row r="80" spans="1:7" ht="15" customHeight="1" x14ac:dyDescent="0.25">
      <c r="A80" s="168">
        <v>20</v>
      </c>
      <c r="B80" s="181" t="s">
        <v>67</v>
      </c>
      <c r="C80" s="171" t="s">
        <v>46</v>
      </c>
      <c r="D80" s="2" t="s">
        <v>15</v>
      </c>
      <c r="E80" s="2">
        <v>0</v>
      </c>
      <c r="F80" s="2"/>
      <c r="G80" s="2"/>
    </row>
    <row r="81" spans="1:7" x14ac:dyDescent="0.25">
      <c r="A81" s="169"/>
      <c r="B81" s="182"/>
      <c r="C81" s="172"/>
      <c r="D81" s="1" t="s">
        <v>16</v>
      </c>
      <c r="E81" s="1">
        <v>28</v>
      </c>
      <c r="F81" s="1"/>
      <c r="G81" s="1"/>
    </row>
    <row r="82" spans="1:7" x14ac:dyDescent="0.25">
      <c r="A82" s="169"/>
      <c r="B82" s="182"/>
      <c r="C82" s="172"/>
      <c r="D82" s="1" t="s">
        <v>17</v>
      </c>
      <c r="E82" s="1">
        <v>0</v>
      </c>
      <c r="F82" s="1"/>
      <c r="G82" s="1"/>
    </row>
    <row r="83" spans="1:7" ht="15.75" thickBot="1" x14ac:dyDescent="0.3">
      <c r="A83" s="170"/>
      <c r="B83" s="182"/>
      <c r="C83" s="173"/>
      <c r="D83" s="5" t="s">
        <v>2</v>
      </c>
      <c r="E83" s="14">
        <v>0</v>
      </c>
      <c r="F83" s="6"/>
      <c r="G83" s="6"/>
    </row>
    <row r="84" spans="1:7" ht="15" customHeight="1" x14ac:dyDescent="0.25">
      <c r="A84" s="168">
        <v>21</v>
      </c>
      <c r="B84" s="181" t="s">
        <v>67</v>
      </c>
      <c r="C84" s="171" t="s">
        <v>35</v>
      </c>
      <c r="D84" s="2" t="s">
        <v>15</v>
      </c>
      <c r="E84" s="2">
        <v>0</v>
      </c>
      <c r="F84" s="2"/>
      <c r="G84" s="2"/>
    </row>
    <row r="85" spans="1:7" x14ac:dyDescent="0.25">
      <c r="A85" s="169"/>
      <c r="B85" s="182"/>
      <c r="C85" s="172"/>
      <c r="D85" s="1" t="s">
        <v>16</v>
      </c>
      <c r="E85" s="1">
        <v>48.400000000000006</v>
      </c>
      <c r="F85" s="1"/>
      <c r="G85" s="1"/>
    </row>
    <row r="86" spans="1:7" x14ac:dyDescent="0.25">
      <c r="A86" s="169"/>
      <c r="B86" s="182"/>
      <c r="C86" s="172"/>
      <c r="D86" s="1" t="s">
        <v>17</v>
      </c>
      <c r="E86" s="1">
        <v>0</v>
      </c>
      <c r="F86" s="1"/>
      <c r="G86" s="1"/>
    </row>
    <row r="87" spans="1:7" ht="15.75" thickBot="1" x14ac:dyDescent="0.3">
      <c r="A87" s="170"/>
      <c r="B87" s="182"/>
      <c r="C87" s="173"/>
      <c r="D87" s="5" t="s">
        <v>2</v>
      </c>
      <c r="E87" s="14">
        <v>0</v>
      </c>
      <c r="F87" s="6"/>
      <c r="G87" s="6"/>
    </row>
    <row r="88" spans="1:7" ht="15" customHeight="1" x14ac:dyDescent="0.25">
      <c r="A88" s="168">
        <v>22</v>
      </c>
      <c r="B88" s="181" t="s">
        <v>67</v>
      </c>
      <c r="C88" s="171" t="s">
        <v>36</v>
      </c>
      <c r="D88" s="2" t="s">
        <v>15</v>
      </c>
      <c r="E88" s="2">
        <v>0</v>
      </c>
      <c r="F88" s="2"/>
      <c r="G88" s="2"/>
    </row>
    <row r="89" spans="1:7" x14ac:dyDescent="0.25">
      <c r="A89" s="169"/>
      <c r="B89" s="182"/>
      <c r="C89" s="172"/>
      <c r="D89" s="1" t="s">
        <v>16</v>
      </c>
      <c r="E89" s="1">
        <v>47.2</v>
      </c>
      <c r="F89" s="1"/>
      <c r="G89" s="1"/>
    </row>
    <row r="90" spans="1:7" x14ac:dyDescent="0.25">
      <c r="A90" s="169"/>
      <c r="B90" s="182"/>
      <c r="C90" s="172"/>
      <c r="D90" s="1" t="s">
        <v>17</v>
      </c>
      <c r="E90" s="1">
        <v>0</v>
      </c>
      <c r="F90" s="1"/>
      <c r="G90" s="1"/>
    </row>
    <row r="91" spans="1:7" ht="15.75" thickBot="1" x14ac:dyDescent="0.3">
      <c r="A91" s="170"/>
      <c r="B91" s="182"/>
      <c r="C91" s="173"/>
      <c r="D91" s="15" t="s">
        <v>2</v>
      </c>
      <c r="E91" s="14">
        <v>0</v>
      </c>
      <c r="F91" s="10"/>
      <c r="G91" s="10"/>
    </row>
    <row r="92" spans="1:7" ht="15" customHeight="1" x14ac:dyDescent="0.25">
      <c r="A92" s="168">
        <v>23</v>
      </c>
      <c r="B92" s="181" t="s">
        <v>67</v>
      </c>
      <c r="C92" s="171" t="s">
        <v>37</v>
      </c>
      <c r="D92" s="2" t="s">
        <v>15</v>
      </c>
      <c r="E92" s="2">
        <v>0</v>
      </c>
      <c r="F92" s="2"/>
      <c r="G92" s="16"/>
    </row>
    <row r="93" spans="1:7" x14ac:dyDescent="0.25">
      <c r="A93" s="169"/>
      <c r="B93" s="182"/>
      <c r="C93" s="172"/>
      <c r="D93" s="4" t="s">
        <v>16</v>
      </c>
      <c r="E93" s="1">
        <v>87.9</v>
      </c>
      <c r="F93" s="4"/>
      <c r="G93" s="17"/>
    </row>
    <row r="94" spans="1:7" x14ac:dyDescent="0.25">
      <c r="A94" s="169"/>
      <c r="B94" s="182"/>
      <c r="C94" s="172"/>
      <c r="D94" s="4" t="s">
        <v>17</v>
      </c>
      <c r="E94" s="1">
        <v>0</v>
      </c>
      <c r="F94" s="4"/>
      <c r="G94" s="17"/>
    </row>
    <row r="95" spans="1:7" ht="15.75" thickBot="1" x14ac:dyDescent="0.3">
      <c r="A95" s="170"/>
      <c r="B95" s="182"/>
      <c r="C95" s="173"/>
      <c r="D95" s="5" t="s">
        <v>2</v>
      </c>
      <c r="E95" s="14">
        <v>0</v>
      </c>
      <c r="F95" s="6"/>
      <c r="G95" s="18"/>
    </row>
    <row r="96" spans="1:7" ht="15" customHeight="1" x14ac:dyDescent="0.25">
      <c r="A96" s="168">
        <v>24</v>
      </c>
      <c r="B96" s="181" t="s">
        <v>67</v>
      </c>
      <c r="C96" s="171" t="s">
        <v>38</v>
      </c>
      <c r="D96" s="1" t="s">
        <v>15</v>
      </c>
      <c r="E96" s="2">
        <v>0</v>
      </c>
      <c r="F96" s="1"/>
      <c r="G96" s="1"/>
    </row>
    <row r="97" spans="1:7" x14ac:dyDescent="0.25">
      <c r="A97" s="169"/>
      <c r="B97" s="182"/>
      <c r="C97" s="172"/>
      <c r="D97" s="1" t="s">
        <v>16</v>
      </c>
      <c r="E97" s="1">
        <v>968.7</v>
      </c>
      <c r="F97" s="1"/>
      <c r="G97" s="1"/>
    </row>
    <row r="98" spans="1:7" x14ac:dyDescent="0.25">
      <c r="A98" s="169"/>
      <c r="B98" s="182"/>
      <c r="C98" s="172"/>
      <c r="D98" s="1" t="s">
        <v>17</v>
      </c>
      <c r="E98" s="1">
        <v>0</v>
      </c>
      <c r="F98" s="1"/>
      <c r="G98" s="1"/>
    </row>
    <row r="99" spans="1:7" ht="15.75" thickBot="1" x14ac:dyDescent="0.3">
      <c r="A99" s="170"/>
      <c r="B99" s="182"/>
      <c r="C99" s="172"/>
      <c r="D99" s="15" t="s">
        <v>2</v>
      </c>
      <c r="E99" s="14">
        <v>290</v>
      </c>
      <c r="F99" s="10"/>
      <c r="G99" s="10"/>
    </row>
    <row r="100" spans="1:7" x14ac:dyDescent="0.25">
      <c r="A100" s="168">
        <v>25</v>
      </c>
      <c r="B100" s="181" t="s">
        <v>67</v>
      </c>
      <c r="C100" s="178" t="s">
        <v>40</v>
      </c>
      <c r="D100" s="2" t="s">
        <v>15</v>
      </c>
      <c r="E100" s="2">
        <v>0</v>
      </c>
      <c r="F100" s="2"/>
      <c r="G100" s="2"/>
    </row>
    <row r="101" spans="1:7" x14ac:dyDescent="0.25">
      <c r="A101" s="169"/>
      <c r="B101" s="182"/>
      <c r="C101" s="179"/>
      <c r="D101" s="4" t="s">
        <v>16</v>
      </c>
      <c r="E101" s="1">
        <v>385.4</v>
      </c>
      <c r="F101" s="4"/>
      <c r="G101" s="1"/>
    </row>
    <row r="102" spans="1:7" x14ac:dyDescent="0.25">
      <c r="A102" s="169"/>
      <c r="B102" s="182"/>
      <c r="C102" s="179"/>
      <c r="D102" s="1" t="s">
        <v>17</v>
      </c>
      <c r="E102" s="1">
        <v>0</v>
      </c>
      <c r="F102" s="1"/>
      <c r="G102" s="1"/>
    </row>
    <row r="103" spans="1:7" ht="15.75" thickBot="1" x14ac:dyDescent="0.3">
      <c r="A103" s="170"/>
      <c r="B103" s="182"/>
      <c r="C103" s="180"/>
      <c r="D103" s="5" t="s">
        <v>2</v>
      </c>
      <c r="E103" s="14">
        <v>0</v>
      </c>
      <c r="F103" s="6"/>
      <c r="G103" s="6"/>
    </row>
    <row r="104" spans="1:7" ht="15" customHeight="1" x14ac:dyDescent="0.25">
      <c r="A104" s="168">
        <v>26</v>
      </c>
      <c r="B104" s="181" t="s">
        <v>68</v>
      </c>
      <c r="C104" s="178" t="s">
        <v>54</v>
      </c>
      <c r="D104" s="2" t="s">
        <v>15</v>
      </c>
      <c r="E104" s="2">
        <v>0</v>
      </c>
      <c r="F104" s="2"/>
      <c r="G104" s="2"/>
    </row>
    <row r="105" spans="1:7" x14ac:dyDescent="0.25">
      <c r="A105" s="169"/>
      <c r="B105" s="182"/>
      <c r="C105" s="179"/>
      <c r="D105" s="1" t="s">
        <v>16</v>
      </c>
      <c r="E105" s="1">
        <v>330.70000000000005</v>
      </c>
      <c r="F105" s="1"/>
      <c r="G105" s="1"/>
    </row>
    <row r="106" spans="1:7" x14ac:dyDescent="0.25">
      <c r="A106" s="169"/>
      <c r="B106" s="182"/>
      <c r="C106" s="179"/>
      <c r="D106" s="1" t="s">
        <v>17</v>
      </c>
      <c r="E106" s="1">
        <v>0</v>
      </c>
      <c r="F106" s="1"/>
      <c r="G106" s="1"/>
    </row>
    <row r="107" spans="1:7" ht="15.75" thickBot="1" x14ac:dyDescent="0.3">
      <c r="A107" s="170"/>
      <c r="B107" s="182"/>
      <c r="C107" s="180"/>
      <c r="D107" s="5" t="s">
        <v>2</v>
      </c>
      <c r="E107" s="14">
        <v>75</v>
      </c>
      <c r="F107" s="6"/>
      <c r="G107" s="6"/>
    </row>
    <row r="108" spans="1:7" x14ac:dyDescent="0.25">
      <c r="A108" s="168">
        <v>27</v>
      </c>
      <c r="B108" s="181" t="s">
        <v>68</v>
      </c>
      <c r="C108" s="172" t="s">
        <v>41</v>
      </c>
      <c r="D108" s="1" t="s">
        <v>15</v>
      </c>
      <c r="E108" s="2">
        <v>0</v>
      </c>
      <c r="F108" s="1"/>
      <c r="G108" s="1"/>
    </row>
    <row r="109" spans="1:7" x14ac:dyDescent="0.25">
      <c r="A109" s="169"/>
      <c r="B109" s="182"/>
      <c r="C109" s="172"/>
      <c r="D109" s="1" t="s">
        <v>16</v>
      </c>
      <c r="E109" s="1">
        <v>48.8</v>
      </c>
      <c r="F109" s="1"/>
      <c r="G109" s="1"/>
    </row>
    <row r="110" spans="1:7" x14ac:dyDescent="0.25">
      <c r="A110" s="169"/>
      <c r="B110" s="182"/>
      <c r="C110" s="172"/>
      <c r="D110" s="1" t="s">
        <v>17</v>
      </c>
      <c r="E110" s="1">
        <v>12.2</v>
      </c>
      <c r="F110" s="1"/>
      <c r="G110" s="1"/>
    </row>
    <row r="111" spans="1:7" ht="15.75" thickBot="1" x14ac:dyDescent="0.3">
      <c r="A111" s="170"/>
      <c r="B111" s="182"/>
      <c r="C111" s="172"/>
      <c r="D111" s="15" t="s">
        <v>2</v>
      </c>
      <c r="E111" s="14">
        <v>0</v>
      </c>
      <c r="F111" s="10"/>
      <c r="G111" s="10"/>
    </row>
    <row r="112" spans="1:7" x14ac:dyDescent="0.25">
      <c r="A112" s="168">
        <v>28</v>
      </c>
      <c r="B112" s="181" t="s">
        <v>68</v>
      </c>
      <c r="C112" s="178" t="s">
        <v>42</v>
      </c>
      <c r="D112" s="2" t="s">
        <v>15</v>
      </c>
      <c r="E112" s="2">
        <v>0</v>
      </c>
      <c r="F112" s="2"/>
      <c r="G112" s="2"/>
    </row>
    <row r="113" spans="1:7" x14ac:dyDescent="0.25">
      <c r="A113" s="169"/>
      <c r="B113" s="182"/>
      <c r="C113" s="179"/>
      <c r="D113" s="1" t="s">
        <v>16</v>
      </c>
      <c r="E113" s="1">
        <v>71.099999999999994</v>
      </c>
      <c r="F113" s="1"/>
      <c r="G113" s="1"/>
    </row>
    <row r="114" spans="1:7" x14ac:dyDescent="0.25">
      <c r="A114" s="169"/>
      <c r="B114" s="182"/>
      <c r="C114" s="179"/>
      <c r="D114" s="1" t="s">
        <v>17</v>
      </c>
      <c r="E114" s="1">
        <v>0</v>
      </c>
      <c r="F114" s="1"/>
      <c r="G114" s="1"/>
    </row>
    <row r="115" spans="1:7" ht="15.75" thickBot="1" x14ac:dyDescent="0.3">
      <c r="A115" s="170"/>
      <c r="B115" s="182"/>
      <c r="C115" s="180"/>
      <c r="D115" s="5" t="s">
        <v>2</v>
      </c>
      <c r="E115" s="14">
        <v>0</v>
      </c>
      <c r="F115" s="6"/>
      <c r="G115" s="6"/>
    </row>
    <row r="116" spans="1:7" x14ac:dyDescent="0.25">
      <c r="A116" s="168">
        <v>29</v>
      </c>
      <c r="B116" s="181" t="s">
        <v>68</v>
      </c>
      <c r="C116" s="171" t="s">
        <v>43</v>
      </c>
      <c r="D116" s="1" t="s">
        <v>15</v>
      </c>
      <c r="E116" s="2">
        <v>0</v>
      </c>
      <c r="F116" s="1"/>
      <c r="G116" s="1"/>
    </row>
    <row r="117" spans="1:7" x14ac:dyDescent="0.25">
      <c r="A117" s="169"/>
      <c r="B117" s="182"/>
      <c r="C117" s="172"/>
      <c r="D117" s="1" t="s">
        <v>16</v>
      </c>
      <c r="E117" s="1">
        <v>64.569999999999993</v>
      </c>
      <c r="F117" s="1"/>
      <c r="G117" s="1"/>
    </row>
    <row r="118" spans="1:7" x14ac:dyDescent="0.25">
      <c r="A118" s="169"/>
      <c r="B118" s="182"/>
      <c r="C118" s="172"/>
      <c r="D118" s="1" t="s">
        <v>17</v>
      </c>
      <c r="E118" s="1">
        <v>0</v>
      </c>
      <c r="F118" s="1"/>
      <c r="G118" s="1"/>
    </row>
    <row r="119" spans="1:7" ht="15.75" thickBot="1" x14ac:dyDescent="0.3">
      <c r="A119" s="170"/>
      <c r="B119" s="182"/>
      <c r="C119" s="172"/>
      <c r="D119" s="15" t="s">
        <v>2</v>
      </c>
      <c r="E119" s="14">
        <v>0</v>
      </c>
      <c r="F119" s="10"/>
      <c r="G119" s="10"/>
    </row>
    <row r="120" spans="1:7" x14ac:dyDescent="0.25">
      <c r="A120" s="168">
        <v>30</v>
      </c>
      <c r="B120" s="181" t="s">
        <v>68</v>
      </c>
      <c r="C120" s="178" t="s">
        <v>45</v>
      </c>
      <c r="D120" s="2" t="s">
        <v>15</v>
      </c>
      <c r="E120" s="2">
        <v>0</v>
      </c>
      <c r="F120" s="2"/>
      <c r="G120" s="2"/>
    </row>
    <row r="121" spans="1:7" x14ac:dyDescent="0.25">
      <c r="A121" s="169"/>
      <c r="B121" s="182"/>
      <c r="C121" s="179"/>
      <c r="D121" s="1" t="s">
        <v>16</v>
      </c>
      <c r="E121" s="1">
        <v>123.2</v>
      </c>
      <c r="F121" s="1"/>
      <c r="G121" s="1"/>
    </row>
    <row r="122" spans="1:7" x14ac:dyDescent="0.25">
      <c r="A122" s="169"/>
      <c r="B122" s="182"/>
      <c r="C122" s="179"/>
      <c r="D122" s="1" t="s">
        <v>17</v>
      </c>
      <c r="E122" s="1">
        <v>20.25</v>
      </c>
      <c r="F122" s="1"/>
      <c r="G122" s="1"/>
    </row>
    <row r="123" spans="1:7" ht="15.75" thickBot="1" x14ac:dyDescent="0.3">
      <c r="A123" s="170"/>
      <c r="B123" s="182"/>
      <c r="C123" s="180"/>
      <c r="D123" s="5" t="s">
        <v>2</v>
      </c>
      <c r="E123" s="14">
        <v>60</v>
      </c>
      <c r="F123" s="6"/>
      <c r="G123" s="6"/>
    </row>
    <row r="124" spans="1:7" x14ac:dyDescent="0.25">
      <c r="A124" s="168">
        <v>31</v>
      </c>
      <c r="B124" s="181" t="s">
        <v>68</v>
      </c>
      <c r="C124" s="171" t="s">
        <v>44</v>
      </c>
      <c r="D124" s="1" t="s">
        <v>15</v>
      </c>
      <c r="E124" s="2">
        <v>0</v>
      </c>
      <c r="F124" s="1"/>
      <c r="G124" s="1"/>
    </row>
    <row r="125" spans="1:7" x14ac:dyDescent="0.25">
      <c r="A125" s="169"/>
      <c r="B125" s="182"/>
      <c r="C125" s="172"/>
      <c r="D125" s="1" t="s">
        <v>16</v>
      </c>
      <c r="E125" s="1">
        <v>129.9</v>
      </c>
      <c r="F125" s="1"/>
      <c r="G125" s="1"/>
    </row>
    <row r="126" spans="1:7" x14ac:dyDescent="0.25">
      <c r="A126" s="169"/>
      <c r="B126" s="182"/>
      <c r="C126" s="172"/>
      <c r="D126" s="1" t="s">
        <v>17</v>
      </c>
      <c r="E126" s="1">
        <v>5.5</v>
      </c>
      <c r="F126" s="1"/>
      <c r="G126" s="1"/>
    </row>
    <row r="127" spans="1:7" ht="15.75" thickBot="1" x14ac:dyDescent="0.3">
      <c r="A127" s="170"/>
      <c r="B127" s="182"/>
      <c r="C127" s="172"/>
      <c r="D127" s="15" t="s">
        <v>2</v>
      </c>
      <c r="E127" s="14">
        <v>15</v>
      </c>
      <c r="F127" s="10"/>
      <c r="G127" s="10"/>
    </row>
    <row r="128" spans="1:7" x14ac:dyDescent="0.25">
      <c r="A128" s="168">
        <v>32</v>
      </c>
      <c r="B128" s="181" t="s">
        <v>68</v>
      </c>
      <c r="C128" s="186" t="s">
        <v>49</v>
      </c>
      <c r="D128" s="2" t="s">
        <v>15</v>
      </c>
      <c r="E128" s="2">
        <v>0</v>
      </c>
      <c r="F128" s="2"/>
      <c r="G128" s="2"/>
    </row>
    <row r="129" spans="1:7" x14ac:dyDescent="0.25">
      <c r="A129" s="169"/>
      <c r="B129" s="182"/>
      <c r="C129" s="187"/>
      <c r="D129" s="1" t="s">
        <v>16</v>
      </c>
      <c r="E129" s="1">
        <v>220.19999999999996</v>
      </c>
      <c r="F129" s="1"/>
      <c r="G129" s="1"/>
    </row>
    <row r="130" spans="1:7" x14ac:dyDescent="0.25">
      <c r="A130" s="169"/>
      <c r="B130" s="182"/>
      <c r="C130" s="187"/>
      <c r="D130" s="1" t="s">
        <v>17</v>
      </c>
      <c r="E130" s="1">
        <v>0</v>
      </c>
      <c r="F130" s="1"/>
      <c r="G130" s="1"/>
    </row>
    <row r="131" spans="1:7" ht="15.75" thickBot="1" x14ac:dyDescent="0.3">
      <c r="A131" s="170"/>
      <c r="B131" s="182"/>
      <c r="C131" s="188"/>
      <c r="D131" s="5" t="s">
        <v>2</v>
      </c>
      <c r="E131" s="14">
        <v>50</v>
      </c>
      <c r="F131" s="6"/>
      <c r="G131" s="6"/>
    </row>
    <row r="132" spans="1:7" x14ac:dyDescent="0.25">
      <c r="A132" s="168">
        <v>33</v>
      </c>
      <c r="B132" s="181" t="s">
        <v>68</v>
      </c>
      <c r="C132" s="171" t="s">
        <v>48</v>
      </c>
      <c r="D132" s="2" t="s">
        <v>15</v>
      </c>
      <c r="E132" s="2">
        <v>0</v>
      </c>
      <c r="F132" s="2"/>
      <c r="G132" s="2"/>
    </row>
    <row r="133" spans="1:7" x14ac:dyDescent="0.25">
      <c r="A133" s="169"/>
      <c r="B133" s="182"/>
      <c r="C133" s="172"/>
      <c r="D133" s="1" t="s">
        <v>16</v>
      </c>
      <c r="E133" s="1">
        <v>81.64</v>
      </c>
      <c r="F133" s="1"/>
      <c r="G133" s="1"/>
    </row>
    <row r="134" spans="1:7" x14ac:dyDescent="0.25">
      <c r="A134" s="169"/>
      <c r="B134" s="182"/>
      <c r="C134" s="172"/>
      <c r="D134" s="1" t="s">
        <v>17</v>
      </c>
      <c r="E134" s="1">
        <v>9.9</v>
      </c>
      <c r="F134" s="1"/>
      <c r="G134" s="1"/>
    </row>
    <row r="135" spans="1:7" ht="15.75" thickBot="1" x14ac:dyDescent="0.3">
      <c r="A135" s="170"/>
      <c r="B135" s="182"/>
      <c r="C135" s="173"/>
      <c r="D135" s="5" t="s">
        <v>2</v>
      </c>
      <c r="E135" s="14">
        <v>35</v>
      </c>
      <c r="F135" s="6"/>
      <c r="G135" s="6"/>
    </row>
    <row r="136" spans="1:7" x14ac:dyDescent="0.25">
      <c r="A136" s="168">
        <v>34</v>
      </c>
      <c r="B136" s="181" t="s">
        <v>68</v>
      </c>
      <c r="C136" s="171" t="s">
        <v>50</v>
      </c>
      <c r="D136" s="2" t="s">
        <v>15</v>
      </c>
      <c r="E136" s="2">
        <v>0</v>
      </c>
      <c r="F136" s="2"/>
      <c r="G136" s="2"/>
    </row>
    <row r="137" spans="1:7" x14ac:dyDescent="0.25">
      <c r="A137" s="169"/>
      <c r="B137" s="182"/>
      <c r="C137" s="172"/>
      <c r="D137" s="1" t="s">
        <v>16</v>
      </c>
      <c r="E137" s="1">
        <v>42.05</v>
      </c>
      <c r="F137" s="1"/>
      <c r="G137" s="1"/>
    </row>
    <row r="138" spans="1:7" x14ac:dyDescent="0.25">
      <c r="A138" s="169"/>
      <c r="B138" s="182"/>
      <c r="C138" s="172"/>
      <c r="D138" s="1" t="s">
        <v>17</v>
      </c>
      <c r="E138" s="1">
        <v>17.8</v>
      </c>
      <c r="F138" s="1"/>
      <c r="G138" s="1"/>
    </row>
    <row r="139" spans="1:7" ht="21" customHeight="1" thickBot="1" x14ac:dyDescent="0.3">
      <c r="A139" s="170"/>
      <c r="B139" s="182"/>
      <c r="C139" s="173"/>
      <c r="D139" s="5" t="s">
        <v>2</v>
      </c>
      <c r="E139" s="14">
        <v>0</v>
      </c>
      <c r="F139" s="6"/>
      <c r="G139" s="6"/>
    </row>
    <row r="140" spans="1:7" x14ac:dyDescent="0.25">
      <c r="A140" s="168">
        <v>35</v>
      </c>
      <c r="B140" s="181" t="s">
        <v>68</v>
      </c>
      <c r="C140" s="178" t="s">
        <v>47</v>
      </c>
      <c r="D140" s="2" t="s">
        <v>15</v>
      </c>
      <c r="E140" s="2">
        <v>0</v>
      </c>
      <c r="F140" s="2"/>
      <c r="G140" s="2"/>
    </row>
    <row r="141" spans="1:7" x14ac:dyDescent="0.25">
      <c r="A141" s="169"/>
      <c r="B141" s="182"/>
      <c r="C141" s="179"/>
      <c r="D141" s="1" t="s">
        <v>16</v>
      </c>
      <c r="E141" s="1">
        <v>74.5</v>
      </c>
      <c r="F141" s="1"/>
      <c r="G141" s="1"/>
    </row>
    <row r="142" spans="1:7" x14ac:dyDescent="0.25">
      <c r="A142" s="169"/>
      <c r="B142" s="182"/>
      <c r="C142" s="179"/>
      <c r="D142" s="1" t="s">
        <v>17</v>
      </c>
      <c r="E142" s="1">
        <v>0</v>
      </c>
      <c r="F142" s="1"/>
      <c r="G142" s="1"/>
    </row>
    <row r="143" spans="1:7" ht="15.75" thickBot="1" x14ac:dyDescent="0.3">
      <c r="A143" s="170"/>
      <c r="B143" s="182"/>
      <c r="C143" s="180"/>
      <c r="D143" s="5" t="s">
        <v>2</v>
      </c>
      <c r="E143" s="14">
        <v>0</v>
      </c>
      <c r="F143" s="6"/>
      <c r="G143" s="6"/>
    </row>
    <row r="144" spans="1:7" ht="15" customHeight="1" x14ac:dyDescent="0.25">
      <c r="A144" s="168">
        <v>36</v>
      </c>
      <c r="B144" s="181" t="s">
        <v>69</v>
      </c>
      <c r="C144" s="179" t="s">
        <v>51</v>
      </c>
      <c r="D144" s="1" t="s">
        <v>15</v>
      </c>
      <c r="E144" s="2">
        <v>0</v>
      </c>
      <c r="F144" s="1"/>
      <c r="G144" s="1"/>
    </row>
    <row r="145" spans="1:7" x14ac:dyDescent="0.25">
      <c r="A145" s="169"/>
      <c r="B145" s="182"/>
      <c r="C145" s="179"/>
      <c r="D145" s="1" t="s">
        <v>16</v>
      </c>
      <c r="E145" s="1">
        <v>373.69999999999993</v>
      </c>
      <c r="F145" s="1"/>
      <c r="G145" s="1"/>
    </row>
    <row r="146" spans="1:7" x14ac:dyDescent="0.25">
      <c r="A146" s="169"/>
      <c r="B146" s="182"/>
      <c r="C146" s="179"/>
      <c r="D146" s="1" t="s">
        <v>17</v>
      </c>
      <c r="E146" s="1">
        <v>175.7</v>
      </c>
      <c r="F146" s="1"/>
      <c r="G146" s="1"/>
    </row>
    <row r="147" spans="1:7" ht="15.75" thickBot="1" x14ac:dyDescent="0.3">
      <c r="A147" s="170"/>
      <c r="B147" s="182"/>
      <c r="C147" s="180"/>
      <c r="D147" s="5" t="s">
        <v>2</v>
      </c>
      <c r="E147" s="14">
        <v>650</v>
      </c>
      <c r="F147" s="6"/>
      <c r="G147" s="6"/>
    </row>
    <row r="148" spans="1:7" x14ac:dyDescent="0.25">
      <c r="A148" s="168">
        <v>37</v>
      </c>
      <c r="B148" s="181" t="s">
        <v>69</v>
      </c>
      <c r="C148" s="171" t="s">
        <v>52</v>
      </c>
      <c r="D148" s="1" t="s">
        <v>15</v>
      </c>
      <c r="E148" s="2">
        <v>0</v>
      </c>
      <c r="F148" s="1"/>
      <c r="G148" s="1"/>
    </row>
    <row r="149" spans="1:7" x14ac:dyDescent="0.25">
      <c r="A149" s="169"/>
      <c r="B149" s="182"/>
      <c r="C149" s="172"/>
      <c r="D149" s="1" t="s">
        <v>16</v>
      </c>
      <c r="E149" s="1">
        <v>149.89999999999998</v>
      </c>
      <c r="F149" s="1"/>
      <c r="G149" s="1"/>
    </row>
    <row r="150" spans="1:7" x14ac:dyDescent="0.25">
      <c r="A150" s="169"/>
      <c r="B150" s="182"/>
      <c r="C150" s="172"/>
      <c r="D150" s="1" t="s">
        <v>17</v>
      </c>
      <c r="E150" s="1">
        <v>21</v>
      </c>
      <c r="F150" s="1"/>
      <c r="G150" s="1"/>
    </row>
    <row r="151" spans="1:7" ht="15.75" thickBot="1" x14ac:dyDescent="0.3">
      <c r="A151" s="170"/>
      <c r="B151" s="182"/>
      <c r="C151" s="172"/>
      <c r="D151" s="15" t="s">
        <v>2</v>
      </c>
      <c r="E151" s="14">
        <v>385</v>
      </c>
      <c r="F151" s="10"/>
      <c r="G151" s="10"/>
    </row>
    <row r="152" spans="1:7" ht="15" customHeight="1" x14ac:dyDescent="0.25">
      <c r="A152" s="168">
        <v>38</v>
      </c>
      <c r="B152" s="181" t="s">
        <v>69</v>
      </c>
      <c r="C152" s="189" t="s">
        <v>53</v>
      </c>
      <c r="D152" s="2" t="s">
        <v>15</v>
      </c>
      <c r="E152" s="2">
        <v>0</v>
      </c>
      <c r="F152" s="2"/>
      <c r="G152" s="2"/>
    </row>
    <row r="153" spans="1:7" x14ac:dyDescent="0.25">
      <c r="A153" s="169"/>
      <c r="B153" s="182"/>
      <c r="C153" s="190"/>
      <c r="D153" s="4" t="s">
        <v>16</v>
      </c>
      <c r="E153" s="1">
        <v>65.5</v>
      </c>
      <c r="F153" s="4"/>
      <c r="G153" s="4"/>
    </row>
    <row r="154" spans="1:7" x14ac:dyDescent="0.25">
      <c r="A154" s="169"/>
      <c r="B154" s="182"/>
      <c r="C154" s="190"/>
      <c r="D154" s="4" t="s">
        <v>17</v>
      </c>
      <c r="E154" s="1">
        <v>0</v>
      </c>
      <c r="F154" s="4"/>
      <c r="G154" s="4"/>
    </row>
    <row r="155" spans="1:7" ht="15.75" thickBot="1" x14ac:dyDescent="0.3">
      <c r="A155" s="170"/>
      <c r="B155" s="182"/>
      <c r="C155" s="180"/>
      <c r="D155" s="14" t="s">
        <v>2</v>
      </c>
      <c r="E155" s="14">
        <v>0</v>
      </c>
      <c r="F155" s="12"/>
      <c r="G155" s="12"/>
    </row>
    <row r="156" spans="1:7" ht="15" customHeight="1" x14ac:dyDescent="0.25">
      <c r="A156" s="168">
        <v>39</v>
      </c>
      <c r="B156" s="181" t="s">
        <v>69</v>
      </c>
      <c r="C156" s="191" t="s">
        <v>58</v>
      </c>
      <c r="D156" s="2" t="s">
        <v>15</v>
      </c>
      <c r="E156" s="2">
        <v>0</v>
      </c>
      <c r="F156" s="13"/>
      <c r="G156" s="13"/>
    </row>
    <row r="157" spans="1:7" x14ac:dyDescent="0.25">
      <c r="A157" s="169"/>
      <c r="B157" s="182"/>
      <c r="C157" s="192"/>
      <c r="D157" s="4" t="s">
        <v>16</v>
      </c>
      <c r="E157" s="1">
        <v>21.6</v>
      </c>
      <c r="F157" s="9"/>
      <c r="G157" s="9"/>
    </row>
    <row r="158" spans="1:7" x14ac:dyDescent="0.25">
      <c r="A158" s="169"/>
      <c r="B158" s="182"/>
      <c r="C158" s="192"/>
      <c r="D158" s="4" t="s">
        <v>17</v>
      </c>
      <c r="E158" s="1">
        <v>0</v>
      </c>
      <c r="F158" s="9"/>
      <c r="G158" s="9"/>
    </row>
    <row r="159" spans="1:7" ht="15.75" thickBot="1" x14ac:dyDescent="0.3">
      <c r="A159" s="170"/>
      <c r="B159" s="182"/>
      <c r="C159" s="193"/>
      <c r="D159" s="5" t="s">
        <v>2</v>
      </c>
      <c r="E159" s="14">
        <v>0</v>
      </c>
      <c r="F159" s="6"/>
      <c r="G159" s="6"/>
    </row>
    <row r="160" spans="1:7" x14ac:dyDescent="0.25">
      <c r="A160" s="168">
        <v>40</v>
      </c>
      <c r="B160" s="181" t="s">
        <v>69</v>
      </c>
      <c r="C160" s="171" t="s">
        <v>56</v>
      </c>
      <c r="D160" s="2" t="s">
        <v>15</v>
      </c>
      <c r="E160" s="2">
        <v>0</v>
      </c>
      <c r="F160" s="2"/>
      <c r="G160" s="3"/>
    </row>
    <row r="161" spans="1:7" x14ac:dyDescent="0.25">
      <c r="A161" s="169"/>
      <c r="B161" s="182"/>
      <c r="C161" s="172"/>
      <c r="D161" s="1" t="s">
        <v>16</v>
      </c>
      <c r="E161" s="1">
        <v>161.60000000000002</v>
      </c>
      <c r="F161" s="1"/>
      <c r="G161" s="19"/>
    </row>
    <row r="162" spans="1:7" x14ac:dyDescent="0.25">
      <c r="A162" s="169"/>
      <c r="B162" s="182"/>
      <c r="C162" s="172"/>
      <c r="D162" s="1" t="s">
        <v>17</v>
      </c>
      <c r="E162" s="1">
        <v>0</v>
      </c>
      <c r="F162" s="1"/>
      <c r="G162" s="19"/>
    </row>
    <row r="163" spans="1:7" ht="15.75" thickBot="1" x14ac:dyDescent="0.3">
      <c r="A163" s="170"/>
      <c r="B163" s="194"/>
      <c r="C163" s="173"/>
      <c r="D163" s="5" t="s">
        <v>2</v>
      </c>
      <c r="E163" s="14">
        <v>70</v>
      </c>
      <c r="F163" s="6"/>
      <c r="G163" s="20"/>
    </row>
  </sheetData>
  <mergeCells count="127">
    <mergeCell ref="E2:E3"/>
    <mergeCell ref="F2:F3"/>
    <mergeCell ref="G2:G3"/>
    <mergeCell ref="B2:B3"/>
    <mergeCell ref="B4:B7"/>
    <mergeCell ref="B20:B23"/>
    <mergeCell ref="B24:B27"/>
    <mergeCell ref="B28:B31"/>
    <mergeCell ref="B140:B143"/>
    <mergeCell ref="B92:B95"/>
    <mergeCell ref="B96:B99"/>
    <mergeCell ref="B100:B103"/>
    <mergeCell ref="B104:B107"/>
    <mergeCell ref="B108:B111"/>
    <mergeCell ref="B112:B115"/>
    <mergeCell ref="B116:B119"/>
    <mergeCell ref="B120:B123"/>
    <mergeCell ref="B124:B127"/>
    <mergeCell ref="A152:A155"/>
    <mergeCell ref="C152:C155"/>
    <mergeCell ref="A156:A159"/>
    <mergeCell ref="C156:C159"/>
    <mergeCell ref="A160:A163"/>
    <mergeCell ref="C160:C163"/>
    <mergeCell ref="A140:A143"/>
    <mergeCell ref="C140:C143"/>
    <mergeCell ref="A144:A147"/>
    <mergeCell ref="C144:C147"/>
    <mergeCell ref="A148:A151"/>
    <mergeCell ref="C148:C151"/>
    <mergeCell ref="B144:B147"/>
    <mergeCell ref="B148:B151"/>
    <mergeCell ref="B152:B155"/>
    <mergeCell ref="B156:B159"/>
    <mergeCell ref="B160:B163"/>
    <mergeCell ref="A128:A131"/>
    <mergeCell ref="C128:C131"/>
    <mergeCell ref="A132:A135"/>
    <mergeCell ref="C132:C135"/>
    <mergeCell ref="A136:A139"/>
    <mergeCell ref="C136:C139"/>
    <mergeCell ref="B128:B131"/>
    <mergeCell ref="B132:B135"/>
    <mergeCell ref="B136:B139"/>
    <mergeCell ref="A116:A119"/>
    <mergeCell ref="C116:C119"/>
    <mergeCell ref="A120:A123"/>
    <mergeCell ref="C120:C123"/>
    <mergeCell ref="A124:A127"/>
    <mergeCell ref="C124:C127"/>
    <mergeCell ref="A104:A107"/>
    <mergeCell ref="C104:C107"/>
    <mergeCell ref="A108:A111"/>
    <mergeCell ref="C108:C111"/>
    <mergeCell ref="A112:A115"/>
    <mergeCell ref="C112:C115"/>
    <mergeCell ref="A92:A95"/>
    <mergeCell ref="C92:C95"/>
    <mergeCell ref="A96:A99"/>
    <mergeCell ref="C96:C99"/>
    <mergeCell ref="A100:A103"/>
    <mergeCell ref="C100:C103"/>
    <mergeCell ref="B68:B71"/>
    <mergeCell ref="B72:B75"/>
    <mergeCell ref="B76:B79"/>
    <mergeCell ref="A80:A83"/>
    <mergeCell ref="C80:C83"/>
    <mergeCell ref="A84:A87"/>
    <mergeCell ref="C84:C87"/>
    <mergeCell ref="A88:A91"/>
    <mergeCell ref="C88:C91"/>
    <mergeCell ref="B80:B83"/>
    <mergeCell ref="B84:B87"/>
    <mergeCell ref="B88:B91"/>
    <mergeCell ref="A68:A71"/>
    <mergeCell ref="C68:C71"/>
    <mergeCell ref="A72:A75"/>
    <mergeCell ref="C72:C75"/>
    <mergeCell ref="A76:A79"/>
    <mergeCell ref="C76:C79"/>
    <mergeCell ref="A56:A59"/>
    <mergeCell ref="C56:C59"/>
    <mergeCell ref="A60:A63"/>
    <mergeCell ref="C60:C63"/>
    <mergeCell ref="A64:A67"/>
    <mergeCell ref="C64:C67"/>
    <mergeCell ref="A44:A47"/>
    <mergeCell ref="C44:C47"/>
    <mergeCell ref="A48:A51"/>
    <mergeCell ref="C48:C51"/>
    <mergeCell ref="A52:A55"/>
    <mergeCell ref="C52:C55"/>
    <mergeCell ref="B44:B47"/>
    <mergeCell ref="B48:B51"/>
    <mergeCell ref="B52:B55"/>
    <mergeCell ref="B56:B59"/>
    <mergeCell ref="B60:B63"/>
    <mergeCell ref="B64:B67"/>
    <mergeCell ref="A32:A35"/>
    <mergeCell ref="C32:C35"/>
    <mergeCell ref="A36:A39"/>
    <mergeCell ref="C36:C39"/>
    <mergeCell ref="A40:A43"/>
    <mergeCell ref="C40:C43"/>
    <mergeCell ref="B32:B35"/>
    <mergeCell ref="B36:B39"/>
    <mergeCell ref="B40:B43"/>
    <mergeCell ref="A28:A31"/>
    <mergeCell ref="C28:C31"/>
    <mergeCell ref="A8:A11"/>
    <mergeCell ref="C8:C11"/>
    <mergeCell ref="A12:A15"/>
    <mergeCell ref="C12:C15"/>
    <mergeCell ref="A16:A19"/>
    <mergeCell ref="C16:C19"/>
    <mergeCell ref="B8:B11"/>
    <mergeCell ref="B12:B15"/>
    <mergeCell ref="B16:B19"/>
    <mergeCell ref="A2:A3"/>
    <mergeCell ref="C2:C3"/>
    <mergeCell ref="D2:D3"/>
    <mergeCell ref="A4:A7"/>
    <mergeCell ref="C4:C7"/>
    <mergeCell ref="A20:A23"/>
    <mergeCell ref="C20:C23"/>
    <mergeCell ref="A24:A27"/>
    <mergeCell ref="C24:C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 1.1</vt:lpstr>
      <vt:lpstr>покос травы</vt:lpstr>
      <vt:lpstr>Лист1</vt:lpstr>
      <vt:lpstr>'покос травы'!Заголовки_для_печати</vt:lpstr>
      <vt:lpstr>'Приложение № 1.1'!Заголовки_для_печати</vt:lpstr>
      <vt:lpstr>'Приложение № 1.1'!Область_печати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Дудырева Елена Викторовна</cp:lastModifiedBy>
  <cp:lastPrinted>2022-06-08T12:58:48Z</cp:lastPrinted>
  <dcterms:created xsi:type="dcterms:W3CDTF">2017-09-01T03:11:15Z</dcterms:created>
  <dcterms:modified xsi:type="dcterms:W3CDTF">2025-09-17T13:38:06Z</dcterms:modified>
</cp:coreProperties>
</file>